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r-my.sharepoint.com/personal/dab11_stir_ac_uk/Documents/Project/Data chapter 1 - RAWES/RAWES+/Analysis/"/>
    </mc:Choice>
  </mc:AlternateContent>
  <xr:revisionPtr revIDLastSave="69" documentId="8_{FF24A412-C025-48BC-9F60-2B8BC864007D}" xr6:coauthVersionLast="47" xr6:coauthVersionMax="47" xr10:uidLastSave="{9A335E90-CAEF-41C9-9F7D-E1CEC5A76E8B}"/>
  <bookViews>
    <workbookView xWindow="-108" yWindow="-108" windowWidth="23256" windowHeight="12576" xr2:uid="{00000000-000D-0000-FFFF-FFFF00000000}"/>
  </bookViews>
  <sheets>
    <sheet name="All site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" l="1"/>
  <c r="O4" i="2"/>
  <c r="O8" i="2"/>
  <c r="O6" i="2"/>
  <c r="O42" i="2"/>
  <c r="O11" i="2"/>
  <c r="O46" i="2"/>
  <c r="O12" i="2"/>
  <c r="O47" i="2"/>
  <c r="O44" i="2"/>
  <c r="O28" i="2"/>
  <c r="O40" i="2"/>
  <c r="O3" i="2"/>
  <c r="O21" i="2"/>
  <c r="O19" i="2"/>
  <c r="O55" i="2"/>
  <c r="O35" i="2"/>
  <c r="O45" i="2"/>
  <c r="O36" i="2"/>
  <c r="O9" i="2"/>
  <c r="O23" i="2"/>
  <c r="O13" i="2"/>
  <c r="O26" i="2"/>
  <c r="O56" i="2"/>
  <c r="O59" i="2"/>
  <c r="O18" i="2"/>
  <c r="O37" i="2"/>
  <c r="O57" i="2"/>
  <c r="O22" i="2"/>
  <c r="O24" i="2"/>
  <c r="O2" i="2"/>
  <c r="O43" i="2"/>
  <c r="O41" i="2"/>
  <c r="O33" i="2"/>
  <c r="O53" i="2"/>
  <c r="O54" i="2"/>
  <c r="O29" i="2"/>
  <c r="O52" i="2"/>
  <c r="O14" i="2"/>
  <c r="O58" i="2"/>
  <c r="O48" i="2"/>
  <c r="O39" i="2"/>
  <c r="O7" i="2"/>
  <c r="O5" i="2"/>
  <c r="O60" i="2"/>
  <c r="O27" i="2"/>
  <c r="O49" i="2"/>
  <c r="O34" i="2"/>
  <c r="O61" i="2"/>
  <c r="O30" i="2"/>
  <c r="O50" i="2"/>
  <c r="O51" i="2"/>
  <c r="O31" i="2"/>
  <c r="O15" i="2"/>
  <c r="O16" i="2"/>
  <c r="O25" i="2"/>
  <c r="O32" i="2"/>
  <c r="O38" i="2"/>
  <c r="O17" i="2"/>
  <c r="O1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2" i="2"/>
</calcChain>
</file>

<file path=xl/sharedStrings.xml><?xml version="1.0" encoding="utf-8"?>
<sst xmlns="http://schemas.openxmlformats.org/spreadsheetml/2006/main" count="85" uniqueCount="85">
  <si>
    <t>Site Number</t>
  </si>
  <si>
    <t>Site Name</t>
  </si>
  <si>
    <t>Devon</t>
  </si>
  <si>
    <t>Black devon</t>
  </si>
  <si>
    <t>UL Swale 1</t>
  </si>
  <si>
    <t>UL Swale 2</t>
  </si>
  <si>
    <t>UL Bund 1</t>
  </si>
  <si>
    <t>UL Bund 2</t>
  </si>
  <si>
    <t>UL Bund 3</t>
  </si>
  <si>
    <t>UL Drain</t>
  </si>
  <si>
    <t>UL Margin</t>
  </si>
  <si>
    <t>broomridge</t>
  </si>
  <si>
    <t>Teith 2</t>
  </si>
  <si>
    <t>Teith 3</t>
  </si>
  <si>
    <t>West Moss Side</t>
  </si>
  <si>
    <t>Leven 1</t>
  </si>
  <si>
    <t>Leven 2</t>
  </si>
  <si>
    <t>Leven 3</t>
  </si>
  <si>
    <t>Forth 1</t>
  </si>
  <si>
    <t>Forth 2</t>
  </si>
  <si>
    <t>Forth 3</t>
  </si>
  <si>
    <t>leven 9</t>
  </si>
  <si>
    <t>leven 10</t>
  </si>
  <si>
    <t>leven 11</t>
  </si>
  <si>
    <t>leven 12</t>
  </si>
  <si>
    <t>leven 13</t>
  </si>
  <si>
    <t>leven 14</t>
  </si>
  <si>
    <t>leven 15</t>
  </si>
  <si>
    <t>leven 16</t>
  </si>
  <si>
    <t>leven 17</t>
  </si>
  <si>
    <t>leven 23</t>
  </si>
  <si>
    <t>leven 20</t>
  </si>
  <si>
    <t>leven 5</t>
  </si>
  <si>
    <t>leven 8</t>
  </si>
  <si>
    <t>leven 7</t>
  </si>
  <si>
    <t>leven 21</t>
  </si>
  <si>
    <t>leven 24</t>
  </si>
  <si>
    <t>leven 25</t>
  </si>
  <si>
    <t>leven 27</t>
  </si>
  <si>
    <t>leven 28</t>
  </si>
  <si>
    <t>SRUC scrape 1</t>
  </si>
  <si>
    <t>SRUC scrape  2</t>
  </si>
  <si>
    <t>SRUC buffer 1</t>
  </si>
  <si>
    <t>SRUC buffer 2</t>
  </si>
  <si>
    <t>SRUC buffer 3</t>
  </si>
  <si>
    <t>Allan 24</t>
  </si>
  <si>
    <t>Allan 25</t>
  </si>
  <si>
    <t>Allan 26</t>
  </si>
  <si>
    <t>Allan 27</t>
  </si>
  <si>
    <t>Allan 28</t>
  </si>
  <si>
    <t>Allan 13</t>
  </si>
  <si>
    <t>Allan 14</t>
  </si>
  <si>
    <t xml:space="preserve">Allan 11 </t>
  </si>
  <si>
    <t xml:space="preserve">Allan 12 </t>
  </si>
  <si>
    <t>Allan 1</t>
  </si>
  <si>
    <t>Allan 22</t>
  </si>
  <si>
    <t>Allan 23</t>
  </si>
  <si>
    <t>Allan 16</t>
  </si>
  <si>
    <t>Allan 2</t>
  </si>
  <si>
    <t>Allan 5</t>
  </si>
  <si>
    <t>Allan 3</t>
  </si>
  <si>
    <t>Allan 4</t>
  </si>
  <si>
    <t>Distance</t>
  </si>
  <si>
    <t>Area</t>
  </si>
  <si>
    <t>P_total</t>
  </si>
  <si>
    <t>R_total</t>
  </si>
  <si>
    <t>C_total</t>
  </si>
  <si>
    <t>S_total</t>
  </si>
  <si>
    <t>service_total</t>
  </si>
  <si>
    <t>x</t>
  </si>
  <si>
    <t>y</t>
  </si>
  <si>
    <t>LogArea</t>
  </si>
  <si>
    <t>LogDistance</t>
  </si>
  <si>
    <t>Arable</t>
  </si>
  <si>
    <t>Improved_grassland</t>
  </si>
  <si>
    <t>Freshwater</t>
  </si>
  <si>
    <t>Broadleaf</t>
  </si>
  <si>
    <t>Coniferous</t>
  </si>
  <si>
    <t>SNgrassland</t>
  </si>
  <si>
    <t>MHB</t>
  </si>
  <si>
    <t>Urban</t>
  </si>
  <si>
    <t xml:space="preserve">Farmland </t>
  </si>
  <si>
    <t>log_service_total</t>
  </si>
  <si>
    <t>Sqrt_service_total</t>
  </si>
  <si>
    <t>sqrtBroadleaf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</si>
</sst>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33" borderId="0" xfId="0" applyFill="1"/>
    <xf numFmtId="2" fontId="0" fillId="33" borderId="0" xfId="0" applyNumberFormat="1" applyFill="1"/>
    <xf numFmtId="0" fontId="0" fillId="34" borderId="0" xfId="0" applyFill="1"/>
    <xf numFmtId="2" fontId="0" fillId="34" borderId="0" xfId="0" applyNumberFormat="1" applyFill="1"/>
    <xf numFmtId="0" fontId="0" fillId="35" borderId="0" xfId="0" applyFill="1"/>
    <xf numFmtId="2" fontId="0" fillId="35" borderId="0" xfId="0" applyNumberFormat="1" applyFill="1"/>
    <xf numFmtId="0" fontId="0" fillId="36" borderId="0" xfId="0" applyFill="1"/>
    <xf numFmtId="2" fontId="0" fillId="36" borderId="0" xfId="0" applyNumberFormat="1" applyFill="1"/>
    <xf numFmtId="2" fontId="0" fillId="36" borderId="14" xfId="0" applyNumberFormat="1" applyFill="1" applyBorder="1"/>
    <xf numFmtId="2" fontId="0" fillId="36" borderId="10" xfId="0" applyNumberFormat="1" applyFill="1" applyBorder="1"/>
    <xf numFmtId="2" fontId="0" fillId="36" borderId="15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416EBD23-D1B7-BFED-53DD-D20913CD4F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495300</xdr:colOff>
      <xdr:row>14</xdr:row>
      <xdr:rowOff>3001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74AB4-790C-B9F5-DF4A-411984091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3543300" cy="238044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</xdr:rowOff>
    </xdr:from>
    <xdr:to>
      <xdr:col>12</xdr:col>
      <xdr:colOff>388751</xdr:colOff>
      <xdr:row>13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DCD6F8-845D-591E-6D66-5F304AA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182881"/>
          <a:ext cx="3436751" cy="230886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</xdr:colOff>
      <xdr:row>0</xdr:row>
      <xdr:rowOff>175261</xdr:rowOff>
    </xdr:from>
    <xdr:to>
      <xdr:col>18</xdr:col>
      <xdr:colOff>548640</xdr:colOff>
      <xdr:row>14</xdr:row>
      <xdr:rowOff>10740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E83A87-6DFD-E996-AB7F-FA48AAFB6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55280" y="175261"/>
          <a:ext cx="3566160" cy="239579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53341</xdr:colOff>
      <xdr:row>15</xdr:row>
      <xdr:rowOff>91441</xdr:rowOff>
    </xdr:from>
    <xdr:to>
      <xdr:col>6</xdr:col>
      <xdr:colOff>556261</xdr:colOff>
      <xdr:row>28</xdr:row>
      <xdr:rowOff>99561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96A057-6B84-608F-8213-19BC2319D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941" y="2834641"/>
          <a:ext cx="3550920" cy="238556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</xdr:colOff>
      <xdr:row>16</xdr:row>
      <xdr:rowOff>68580</xdr:rowOff>
    </xdr:from>
    <xdr:to>
      <xdr:col>13</xdr:col>
      <xdr:colOff>38100</xdr:colOff>
      <xdr:row>29</xdr:row>
      <xdr:rowOff>163727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CE7F0E-8BC9-00CB-F244-B52A58A71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2440" y="2994660"/>
          <a:ext cx="3680460" cy="247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topLeftCell="C52" workbookViewId="0">
      <selection activeCell="U62" sqref="U62:V62"/>
    </sheetView>
  </sheetViews>
  <sheetFormatPr defaultRowHeight="14.4" x14ac:dyDescent="0.3"/>
  <cols>
    <col min="2" max="2" width="15" bestFit="1" customWidth="1"/>
    <col min="3" max="4" width="9.109375" customWidth="1"/>
    <col min="5" max="5" width="8.88671875" style="8"/>
    <col min="9" max="9" width="8.88671875" style="9"/>
    <col min="12" max="13" width="9.109375" style="1"/>
    <col min="16" max="16" width="9.109375" style="10"/>
    <col min="20" max="20" width="9.109375" style="10"/>
    <col min="21" max="21" width="9.109375" style="12"/>
    <col min="22" max="22" width="9.109375" style="14"/>
    <col min="23" max="23" width="12.33203125" customWidth="1"/>
    <col min="24" max="25" width="8.88671875" style="1"/>
  </cols>
  <sheetData>
    <row r="1" spans="1:25" x14ac:dyDescent="0.3">
      <c r="A1" t="s">
        <v>0</v>
      </c>
      <c r="B1" t="s">
        <v>1</v>
      </c>
      <c r="C1" t="s">
        <v>62</v>
      </c>
      <c r="D1" t="s">
        <v>63</v>
      </c>
      <c r="E1" s="2" t="s">
        <v>64</v>
      </c>
      <c r="F1" s="3" t="s">
        <v>65</v>
      </c>
      <c r="G1" s="3" t="s">
        <v>66</v>
      </c>
      <c r="H1" s="3" t="s">
        <v>67</v>
      </c>
      <c r="I1" s="4" t="s">
        <v>68</v>
      </c>
      <c r="J1" t="s">
        <v>82</v>
      </c>
      <c r="K1" t="s">
        <v>83</v>
      </c>
      <c r="L1" s="1" t="s">
        <v>71</v>
      </c>
      <c r="M1" s="1" t="s">
        <v>72</v>
      </c>
      <c r="N1" t="s">
        <v>76</v>
      </c>
      <c r="O1" t="s">
        <v>84</v>
      </c>
      <c r="P1" s="10" t="s">
        <v>77</v>
      </c>
      <c r="Q1" t="s">
        <v>73</v>
      </c>
      <c r="R1" t="s">
        <v>74</v>
      </c>
      <c r="S1" t="s">
        <v>78</v>
      </c>
      <c r="T1" s="10" t="s">
        <v>79</v>
      </c>
      <c r="U1" s="12" t="s">
        <v>75</v>
      </c>
      <c r="V1" s="14" t="s">
        <v>80</v>
      </c>
      <c r="W1" t="s">
        <v>81</v>
      </c>
      <c r="X1" s="1" t="s">
        <v>69</v>
      </c>
      <c r="Y1" s="1" t="s">
        <v>70</v>
      </c>
    </row>
    <row r="2" spans="1:25" s="16" customFormat="1" x14ac:dyDescent="0.3">
      <c r="A2">
        <v>1</v>
      </c>
      <c r="B2" t="s">
        <v>2</v>
      </c>
      <c r="C2" s="1">
        <v>10</v>
      </c>
      <c r="D2" s="1">
        <v>23908</v>
      </c>
      <c r="E2" s="5">
        <v>0.15</v>
      </c>
      <c r="F2" s="6">
        <v>0.14000000000000001</v>
      </c>
      <c r="G2" s="6">
        <v>0.16</v>
      </c>
      <c r="H2" s="6">
        <v>0.35</v>
      </c>
      <c r="I2" s="7">
        <v>0.19</v>
      </c>
      <c r="J2" s="1">
        <f>LOG(I2)</f>
        <v>-0.72124639904717103</v>
      </c>
      <c r="K2" s="1">
        <f>SQRT(I2)</f>
        <v>0.43588989435406733</v>
      </c>
      <c r="L2" s="1">
        <v>2.2744609842460353</v>
      </c>
      <c r="M2" s="1">
        <v>-1.1306814848362963</v>
      </c>
      <c r="N2">
        <v>74271</v>
      </c>
      <c r="O2" s="16">
        <f>SQRT(N2)</f>
        <v>272.52706287633163</v>
      </c>
      <c r="P2" s="11">
        <v>0</v>
      </c>
      <c r="Q2">
        <v>1055611</v>
      </c>
      <c r="R2">
        <v>16948</v>
      </c>
      <c r="S2" s="1">
        <v>0</v>
      </c>
      <c r="T2" s="11">
        <v>0</v>
      </c>
      <c r="U2" s="13">
        <v>0</v>
      </c>
      <c r="V2" s="14">
        <v>62050</v>
      </c>
      <c r="W2" s="1">
        <f>Q2+R2</f>
        <v>1072559</v>
      </c>
      <c r="X2" s="1">
        <v>-3.802849369</v>
      </c>
      <c r="Y2" s="1">
        <v>56.145841351500003</v>
      </c>
    </row>
    <row r="3" spans="1:25" s="16" customFormat="1" x14ac:dyDescent="0.3">
      <c r="A3">
        <v>2</v>
      </c>
      <c r="B3" t="s">
        <v>3</v>
      </c>
      <c r="C3" s="1">
        <v>390</v>
      </c>
      <c r="D3" s="1">
        <v>5213</v>
      </c>
      <c r="E3" s="5">
        <v>0.15</v>
      </c>
      <c r="F3" s="6">
        <v>0.11</v>
      </c>
      <c r="G3" s="6">
        <v>0.1</v>
      </c>
      <c r="H3" s="6">
        <v>0.3</v>
      </c>
      <c r="I3" s="7">
        <v>0.16</v>
      </c>
      <c r="J3" s="1">
        <f>LOG(I3)</f>
        <v>-0.79588001734407521</v>
      </c>
      <c r="K3" s="1">
        <f>SQRT(I3)</f>
        <v>0.4</v>
      </c>
      <c r="L3" s="1">
        <v>0.78450899933051055</v>
      </c>
      <c r="M3" s="1">
        <v>1.2831617755810203</v>
      </c>
      <c r="N3">
        <v>126642</v>
      </c>
      <c r="O3" s="16">
        <f>SQRT(N3)</f>
        <v>355.86795303876409</v>
      </c>
      <c r="P3" s="11">
        <v>0</v>
      </c>
      <c r="Q3">
        <v>419057</v>
      </c>
      <c r="R3">
        <v>362027</v>
      </c>
      <c r="S3" s="1">
        <v>0</v>
      </c>
      <c r="T3" s="10">
        <v>55439</v>
      </c>
      <c r="U3" s="13">
        <v>0</v>
      </c>
      <c r="V3" s="14">
        <v>2740</v>
      </c>
      <c r="W3" s="1">
        <f>Q3+R3</f>
        <v>781084</v>
      </c>
      <c r="X3" s="1">
        <v>-3.6628362101</v>
      </c>
      <c r="Y3" s="1">
        <v>56.123174763599998</v>
      </c>
    </row>
    <row r="4" spans="1:25" x14ac:dyDescent="0.3">
      <c r="A4">
        <v>3</v>
      </c>
      <c r="B4" t="s">
        <v>4</v>
      </c>
      <c r="C4" s="1">
        <v>6</v>
      </c>
      <c r="D4" s="1">
        <v>9616</v>
      </c>
      <c r="E4" s="5">
        <v>0.1</v>
      </c>
      <c r="F4" s="6">
        <v>0.18</v>
      </c>
      <c r="G4" s="6">
        <v>0.1</v>
      </c>
      <c r="H4" s="6">
        <v>0.28999999999999998</v>
      </c>
      <c r="I4" s="7">
        <v>0.2</v>
      </c>
      <c r="J4" s="1">
        <f>LOG(I4)</f>
        <v>-0.69897000433601875</v>
      </c>
      <c r="K4" s="1">
        <f>SQRT(I4)</f>
        <v>0.44721359549995793</v>
      </c>
      <c r="L4" s="1">
        <v>1.3834733233830192</v>
      </c>
      <c r="M4" s="1">
        <v>-1.4672536810428654</v>
      </c>
      <c r="N4">
        <v>239058</v>
      </c>
      <c r="O4" s="16">
        <f>SQRT(N4)</f>
        <v>488.93557857860986</v>
      </c>
      <c r="P4" s="11">
        <v>0</v>
      </c>
      <c r="Q4">
        <v>966747</v>
      </c>
      <c r="R4">
        <v>192334</v>
      </c>
      <c r="S4" s="1">
        <v>0</v>
      </c>
      <c r="T4" s="11">
        <v>0</v>
      </c>
      <c r="U4" s="12">
        <v>99068</v>
      </c>
      <c r="V4" s="14">
        <v>10762</v>
      </c>
      <c r="W4" s="1">
        <f>Q4+R4</f>
        <v>1159081</v>
      </c>
      <c r="X4" s="1">
        <v>-2.7731271152999999</v>
      </c>
      <c r="Y4" s="1">
        <v>56.646471773800002</v>
      </c>
    </row>
    <row r="5" spans="1:25" x14ac:dyDescent="0.3">
      <c r="A5">
        <v>4</v>
      </c>
      <c r="B5" t="s">
        <v>5</v>
      </c>
      <c r="C5" s="1">
        <v>5</v>
      </c>
      <c r="D5" s="1">
        <v>3360</v>
      </c>
      <c r="E5" s="5">
        <v>0.1</v>
      </c>
      <c r="F5" s="6">
        <v>0.2</v>
      </c>
      <c r="G5" s="6">
        <v>0.1</v>
      </c>
      <c r="H5" s="6">
        <v>0.35</v>
      </c>
      <c r="I5" s="7">
        <v>0.23</v>
      </c>
      <c r="J5" s="1">
        <f>LOG(I5)</f>
        <v>-0.63827216398240705</v>
      </c>
      <c r="K5" s="1">
        <f>SQRT(I5)</f>
        <v>0.47958315233127197</v>
      </c>
      <c r="L5" s="1">
        <v>0.35484136715560172</v>
      </c>
      <c r="M5" s="1">
        <v>-1.5873814975246263</v>
      </c>
      <c r="N5">
        <v>27976</v>
      </c>
      <c r="O5" s="16">
        <f>SQRT(N5)</f>
        <v>167.26027621644059</v>
      </c>
      <c r="P5" s="11">
        <v>0</v>
      </c>
      <c r="Q5">
        <v>1158376</v>
      </c>
      <c r="R5">
        <v>17276</v>
      </c>
      <c r="S5" s="1">
        <v>0</v>
      </c>
      <c r="T5" s="11">
        <v>0</v>
      </c>
      <c r="U5" s="12">
        <v>9030</v>
      </c>
      <c r="V5" s="14">
        <v>10138</v>
      </c>
      <c r="W5" s="1">
        <f>Q5+R5</f>
        <v>1175652</v>
      </c>
      <c r="X5" s="1">
        <v>-2.7688542674000001</v>
      </c>
      <c r="Y5" s="1">
        <v>56.6424668537</v>
      </c>
    </row>
    <row r="6" spans="1:25" x14ac:dyDescent="0.3">
      <c r="A6">
        <v>5</v>
      </c>
      <c r="B6" t="s">
        <v>6</v>
      </c>
      <c r="C6" s="1">
        <v>6</v>
      </c>
      <c r="D6" s="1">
        <v>893</v>
      </c>
      <c r="E6" s="5">
        <v>0.1</v>
      </c>
      <c r="F6" s="6">
        <v>0.16</v>
      </c>
      <c r="G6" s="6">
        <v>0.1</v>
      </c>
      <c r="H6" s="6">
        <v>0.24</v>
      </c>
      <c r="I6" s="7">
        <v>0.18</v>
      </c>
      <c r="J6" s="1">
        <f>LOG(I6)</f>
        <v>-0.74472749489669399</v>
      </c>
      <c r="K6" s="1">
        <f>SQRT(I6)</f>
        <v>0.42426406871192851</v>
      </c>
      <c r="L6" s="1">
        <v>-0.94146532112172077</v>
      </c>
      <c r="M6" s="1">
        <v>-1.4672536810428654</v>
      </c>
      <c r="N6">
        <v>201532</v>
      </c>
      <c r="O6" s="16">
        <f>SQRT(N6)</f>
        <v>448.92315600779608</v>
      </c>
      <c r="P6" s="11">
        <v>0</v>
      </c>
      <c r="Q6">
        <v>422208</v>
      </c>
      <c r="R6">
        <v>103443</v>
      </c>
      <c r="S6" s="1">
        <v>0</v>
      </c>
      <c r="T6" s="11">
        <v>0</v>
      </c>
      <c r="U6" s="12">
        <v>110261</v>
      </c>
      <c r="V6" s="14">
        <v>9386</v>
      </c>
      <c r="W6" s="1">
        <f>Q6+R6</f>
        <v>525651</v>
      </c>
      <c r="X6" s="1">
        <v>-2.769988567</v>
      </c>
      <c r="Y6" s="1">
        <v>56.646802688800001</v>
      </c>
    </row>
    <row r="7" spans="1:25" x14ac:dyDescent="0.3">
      <c r="A7">
        <v>6</v>
      </c>
      <c r="B7" t="s">
        <v>7</v>
      </c>
      <c r="C7" s="1">
        <v>5</v>
      </c>
      <c r="D7" s="1">
        <v>806</v>
      </c>
      <c r="E7" s="5">
        <v>0.1</v>
      </c>
      <c r="F7" s="6">
        <v>0.14000000000000001</v>
      </c>
      <c r="G7" s="6">
        <v>0.1</v>
      </c>
      <c r="H7" s="6">
        <v>0.25</v>
      </c>
      <c r="I7" s="7">
        <v>0.18</v>
      </c>
      <c r="J7" s="1">
        <f>LOG(I7)</f>
        <v>-0.74472749489669399</v>
      </c>
      <c r="K7" s="1">
        <f>SQRT(I7)</f>
        <v>0.42426406871192851</v>
      </c>
      <c r="L7" s="1">
        <v>-1.041740126857329</v>
      </c>
      <c r="M7" s="1">
        <v>-1.5873814975246263</v>
      </c>
      <c r="N7">
        <v>29235</v>
      </c>
      <c r="O7" s="16">
        <f>SQRT(N7)</f>
        <v>170.9824552402965</v>
      </c>
      <c r="P7" s="11">
        <v>0</v>
      </c>
      <c r="Q7">
        <v>779614</v>
      </c>
      <c r="R7">
        <v>9486</v>
      </c>
      <c r="S7" s="1">
        <v>0</v>
      </c>
      <c r="T7" s="11">
        <v>0</v>
      </c>
      <c r="U7" s="12">
        <v>21069</v>
      </c>
      <c r="V7" s="14">
        <v>12183</v>
      </c>
      <c r="W7" s="1">
        <f>Q7+R7</f>
        <v>789100</v>
      </c>
      <c r="X7" s="1">
        <v>-2.7659007834999998</v>
      </c>
      <c r="Y7" s="1">
        <v>56.642714588899999</v>
      </c>
    </row>
    <row r="8" spans="1:25" x14ac:dyDescent="0.3">
      <c r="A8">
        <v>7</v>
      </c>
      <c r="B8" t="s">
        <v>8</v>
      </c>
      <c r="C8" s="1">
        <v>7</v>
      </c>
      <c r="D8" s="1">
        <v>1397</v>
      </c>
      <c r="E8" s="5">
        <v>0.1</v>
      </c>
      <c r="F8" s="6">
        <v>0.14000000000000001</v>
      </c>
      <c r="G8" s="6">
        <v>0.1</v>
      </c>
      <c r="H8" s="6">
        <v>0.25</v>
      </c>
      <c r="I8" s="7">
        <v>0.18</v>
      </c>
      <c r="J8" s="1">
        <f>LOG(I8)</f>
        <v>-0.74472749489669399</v>
      </c>
      <c r="K8" s="1">
        <f>SQRT(I8)</f>
        <v>0.42426406871192851</v>
      </c>
      <c r="L8" s="1">
        <v>-0.5036964460522535</v>
      </c>
      <c r="M8" s="1">
        <v>-1.365687059396721</v>
      </c>
      <c r="N8">
        <v>232583</v>
      </c>
      <c r="O8" s="16">
        <f>SQRT(N8)</f>
        <v>482.2685973604336</v>
      </c>
      <c r="P8" s="11">
        <v>0</v>
      </c>
      <c r="Q8">
        <v>403118</v>
      </c>
      <c r="R8">
        <v>190749</v>
      </c>
      <c r="S8" s="1">
        <v>0</v>
      </c>
      <c r="T8" s="11">
        <v>0</v>
      </c>
      <c r="U8" s="12">
        <v>43218</v>
      </c>
      <c r="V8" s="15">
        <v>0</v>
      </c>
      <c r="W8" s="1">
        <f>Q8+R8</f>
        <v>593867</v>
      </c>
      <c r="X8" s="1">
        <v>-2.7771493509999998</v>
      </c>
      <c r="Y8" s="1">
        <v>56.6483805218</v>
      </c>
    </row>
    <row r="9" spans="1:25" x14ac:dyDescent="0.3">
      <c r="A9">
        <v>8</v>
      </c>
      <c r="B9" t="s">
        <v>9</v>
      </c>
      <c r="C9" s="1">
        <v>10</v>
      </c>
      <c r="D9" s="1">
        <v>3772</v>
      </c>
      <c r="E9" s="5">
        <v>0.1</v>
      </c>
      <c r="F9" s="6">
        <v>0.16</v>
      </c>
      <c r="G9" s="6">
        <v>0.1</v>
      </c>
      <c r="H9" s="6">
        <v>0.33</v>
      </c>
      <c r="I9" s="7">
        <v>0.2</v>
      </c>
      <c r="J9" s="1">
        <f>LOG(I9)</f>
        <v>-0.69897000433601875</v>
      </c>
      <c r="K9" s="1">
        <f>SQRT(I9)</f>
        <v>0.44721359549995793</v>
      </c>
      <c r="L9" s="1">
        <v>0.46799164184121833</v>
      </c>
      <c r="M9" s="1">
        <v>-1.1306814848362963</v>
      </c>
      <c r="N9">
        <v>91739</v>
      </c>
      <c r="O9" s="16">
        <f>SQRT(N9)</f>
        <v>302.8844664224298</v>
      </c>
      <c r="P9" s="11">
        <v>0</v>
      </c>
      <c r="Q9">
        <v>371469</v>
      </c>
      <c r="R9">
        <v>166472</v>
      </c>
      <c r="S9">
        <v>54800</v>
      </c>
      <c r="T9" s="11">
        <v>0</v>
      </c>
      <c r="U9" s="12">
        <v>247400</v>
      </c>
      <c r="V9" s="14">
        <v>18028</v>
      </c>
      <c r="W9" s="1">
        <f>Q9+R9</f>
        <v>537941</v>
      </c>
      <c r="X9" s="1">
        <v>-2.7838125871999999</v>
      </c>
      <c r="Y9" s="1">
        <v>56.650756035599997</v>
      </c>
    </row>
    <row r="10" spans="1:25" x14ac:dyDescent="0.3">
      <c r="A10" s="16">
        <v>9</v>
      </c>
      <c r="B10" s="16" t="s">
        <v>10</v>
      </c>
      <c r="C10" s="17">
        <v>5</v>
      </c>
      <c r="D10" s="17">
        <v>6334</v>
      </c>
      <c r="E10" s="18">
        <v>0.1</v>
      </c>
      <c r="F10" s="19">
        <v>0.13</v>
      </c>
      <c r="G10" s="19">
        <v>0.1</v>
      </c>
      <c r="H10" s="19">
        <v>0.27</v>
      </c>
      <c r="I10" s="20">
        <v>0.16</v>
      </c>
      <c r="J10" s="17">
        <f>LOG(I10)</f>
        <v>-0.79588001734407521</v>
      </c>
      <c r="K10" s="17">
        <f>SQRT(I10)</f>
        <v>0.4</v>
      </c>
      <c r="L10" s="17">
        <v>0.97505172211917623</v>
      </c>
      <c r="M10" s="17">
        <v>-1.5873814975246263</v>
      </c>
      <c r="N10" s="16">
        <v>396850</v>
      </c>
      <c r="O10" s="16">
        <f>SQRT(N10)</f>
        <v>629.96031621047371</v>
      </c>
      <c r="P10" s="17">
        <v>0</v>
      </c>
      <c r="Q10" s="16">
        <v>387532</v>
      </c>
      <c r="R10" s="16">
        <v>335097</v>
      </c>
      <c r="S10" s="17">
        <v>0</v>
      </c>
      <c r="T10" s="17">
        <v>0</v>
      </c>
      <c r="U10" s="16">
        <v>17287</v>
      </c>
      <c r="V10" s="16">
        <v>15345</v>
      </c>
      <c r="W10" s="17">
        <f>Q10+R10</f>
        <v>722629</v>
      </c>
      <c r="X10" s="17">
        <v>-2.8207394324999999</v>
      </c>
      <c r="Y10" s="17">
        <v>56.657654120300002</v>
      </c>
    </row>
    <row r="11" spans="1:25" x14ac:dyDescent="0.3">
      <c r="A11">
        <v>10</v>
      </c>
      <c r="B11" t="s">
        <v>11</v>
      </c>
      <c r="C11" s="1">
        <v>3</v>
      </c>
      <c r="D11" s="1">
        <v>2709</v>
      </c>
      <c r="E11" s="5">
        <v>0.1</v>
      </c>
      <c r="F11" s="6">
        <v>0.15</v>
      </c>
      <c r="G11" s="6">
        <v>0.35</v>
      </c>
      <c r="H11" s="6">
        <v>0.27</v>
      </c>
      <c r="I11" s="7">
        <v>0.21</v>
      </c>
      <c r="J11" s="1">
        <f>LOG(I11)</f>
        <v>-0.6777807052660807</v>
      </c>
      <c r="K11" s="1">
        <f>SQRT(I11)</f>
        <v>0.45825756949558399</v>
      </c>
      <c r="L11" s="1">
        <v>0.14416111691484965</v>
      </c>
      <c r="M11" s="1">
        <v>-1.9239536937311952</v>
      </c>
      <c r="N11">
        <v>173526</v>
      </c>
      <c r="O11" s="16">
        <f>SQRT(N11)</f>
        <v>416.56452081280275</v>
      </c>
      <c r="P11" s="11">
        <v>0</v>
      </c>
      <c r="Q11">
        <v>451299</v>
      </c>
      <c r="R11" s="1">
        <v>0</v>
      </c>
      <c r="S11" s="1">
        <v>0</v>
      </c>
      <c r="T11" s="11">
        <v>0</v>
      </c>
      <c r="U11" s="13">
        <v>0</v>
      </c>
      <c r="V11" s="14">
        <v>316697</v>
      </c>
      <c r="W11" s="1">
        <f>Q11+R11</f>
        <v>451299</v>
      </c>
      <c r="X11" s="1">
        <v>-3.9130983984999999</v>
      </c>
      <c r="Y11" s="1">
        <v>56.103418152800003</v>
      </c>
    </row>
    <row r="12" spans="1:25" x14ac:dyDescent="0.3">
      <c r="A12">
        <v>11</v>
      </c>
      <c r="B12" t="s">
        <v>12</v>
      </c>
      <c r="C12" s="1">
        <v>25</v>
      </c>
      <c r="D12" s="1">
        <v>985</v>
      </c>
      <c r="E12" s="5">
        <v>0.1</v>
      </c>
      <c r="F12" s="6">
        <v>0.14000000000000001</v>
      </c>
      <c r="G12" s="6">
        <v>0.1</v>
      </c>
      <c r="H12" s="6">
        <v>0.26</v>
      </c>
      <c r="I12" s="7">
        <v>0.16</v>
      </c>
      <c r="J12" s="1">
        <f>LOG(I12)</f>
        <v>-0.79588001734407521</v>
      </c>
      <c r="K12" s="1">
        <f>SQRT(I12)</f>
        <v>0.4</v>
      </c>
      <c r="L12" s="1">
        <v>-0.84554161521365312</v>
      </c>
      <c r="M12" s="1">
        <v>-0.52695690712817811</v>
      </c>
      <c r="N12">
        <v>152994</v>
      </c>
      <c r="O12" s="16">
        <f>SQRT(N12)</f>
        <v>391.14447458707633</v>
      </c>
      <c r="P12" s="11">
        <v>0</v>
      </c>
      <c r="Q12">
        <v>543253</v>
      </c>
      <c r="R12">
        <v>53145</v>
      </c>
      <c r="S12" s="1">
        <v>0</v>
      </c>
      <c r="T12" s="11">
        <v>0</v>
      </c>
      <c r="U12" s="12">
        <v>68141</v>
      </c>
      <c r="V12" s="14">
        <v>38498</v>
      </c>
      <c r="W12" s="1">
        <f>Q12+R12</f>
        <v>596398</v>
      </c>
      <c r="X12" s="1">
        <v>-4.0332992315</v>
      </c>
      <c r="Y12" s="1">
        <v>56.171374223299999</v>
      </c>
    </row>
    <row r="13" spans="1:25" x14ac:dyDescent="0.3">
      <c r="A13">
        <v>12</v>
      </c>
      <c r="B13" t="s">
        <v>13</v>
      </c>
      <c r="C13" s="1">
        <v>336</v>
      </c>
      <c r="D13" s="1">
        <v>322</v>
      </c>
      <c r="E13" s="5">
        <v>0.1</v>
      </c>
      <c r="F13" s="6">
        <v>0.08</v>
      </c>
      <c r="G13" s="6">
        <v>0.1</v>
      </c>
      <c r="H13" s="6">
        <v>0.24</v>
      </c>
      <c r="I13" s="7">
        <v>0.13</v>
      </c>
      <c r="J13" s="1">
        <f>LOG(I13)</f>
        <v>-0.88605664769316317</v>
      </c>
      <c r="K13" s="1">
        <f>SQRT(I13)</f>
        <v>0.36055512754639896</v>
      </c>
      <c r="L13" s="1">
        <v>-1.939328567038475</v>
      </c>
      <c r="M13" s="1">
        <v>1.1849653855464783</v>
      </c>
      <c r="N13">
        <v>87009</v>
      </c>
      <c r="O13" s="16">
        <f>SQRT(N13)</f>
        <v>294.97288010934159</v>
      </c>
      <c r="P13" s="11">
        <v>0</v>
      </c>
      <c r="Q13">
        <v>433123</v>
      </c>
      <c r="R13">
        <v>263779</v>
      </c>
      <c r="S13" s="1">
        <v>0</v>
      </c>
      <c r="T13" s="11">
        <v>0</v>
      </c>
      <c r="U13" s="12">
        <v>22150</v>
      </c>
      <c r="V13" s="14">
        <v>11409</v>
      </c>
      <c r="W13" s="1">
        <f>Q13+R13</f>
        <v>696902</v>
      </c>
      <c r="X13" s="1">
        <v>-4.0359209175000004</v>
      </c>
      <c r="Y13" s="1">
        <v>56.178216526500002</v>
      </c>
    </row>
    <row r="14" spans="1:25" x14ac:dyDescent="0.3">
      <c r="A14">
        <v>13</v>
      </c>
      <c r="B14" t="s">
        <v>14</v>
      </c>
      <c r="C14" s="1">
        <v>330</v>
      </c>
      <c r="D14" s="1">
        <v>36458</v>
      </c>
      <c r="E14" s="5">
        <v>0.1</v>
      </c>
      <c r="F14" s="6">
        <v>0.11</v>
      </c>
      <c r="G14" s="6">
        <v>0.17</v>
      </c>
      <c r="H14" s="6">
        <v>0.3</v>
      </c>
      <c r="I14" s="7">
        <v>0.17</v>
      </c>
      <c r="J14" s="1">
        <f>LOG(I14)</f>
        <v>-0.769551078621726</v>
      </c>
      <c r="K14" s="1">
        <f>SQRT(I14)</f>
        <v>0.41231056256176607</v>
      </c>
      <c r="L14" s="1">
        <v>2.6872371820412613</v>
      </c>
      <c r="M14" s="1">
        <v>1.1730933734796467</v>
      </c>
      <c r="N14">
        <v>41227</v>
      </c>
      <c r="O14" s="16">
        <f>SQRT(N14)</f>
        <v>203.04433013507173</v>
      </c>
      <c r="P14" s="11">
        <v>0</v>
      </c>
      <c r="Q14">
        <v>635089</v>
      </c>
      <c r="R14" s="1">
        <v>0</v>
      </c>
      <c r="S14" s="1">
        <v>0</v>
      </c>
      <c r="T14" s="10">
        <v>818242</v>
      </c>
      <c r="U14" s="13">
        <v>0</v>
      </c>
      <c r="V14" s="15">
        <v>0</v>
      </c>
      <c r="W14" s="1">
        <f>Q14+R14</f>
        <v>635089</v>
      </c>
      <c r="X14" s="1">
        <v>-4.1805319670000003</v>
      </c>
      <c r="Y14" s="1">
        <v>56.165564993300002</v>
      </c>
    </row>
    <row r="15" spans="1:25" x14ac:dyDescent="0.3">
      <c r="A15">
        <v>14</v>
      </c>
      <c r="B15" t="s">
        <v>15</v>
      </c>
      <c r="C15" s="1">
        <v>14</v>
      </c>
      <c r="D15" s="1">
        <v>1319</v>
      </c>
      <c r="E15" s="5">
        <v>0.1</v>
      </c>
      <c r="F15" s="6">
        <v>0.18</v>
      </c>
      <c r="G15" s="6">
        <v>0.25</v>
      </c>
      <c r="H15" s="6">
        <v>0.35</v>
      </c>
      <c r="I15" s="7">
        <v>0.23</v>
      </c>
      <c r="J15" s="1">
        <f>LOG(I15)</f>
        <v>-0.63827216398240705</v>
      </c>
      <c r="K15" s="1">
        <f>SQRT(I15)</f>
        <v>0.47958315233127197</v>
      </c>
      <c r="L15" s="1">
        <v>-0.55990083235288013</v>
      </c>
      <c r="M15" s="1">
        <v>-0.90898704670839126</v>
      </c>
      <c r="N15">
        <v>8992</v>
      </c>
      <c r="O15" s="16">
        <f>SQRT(N15)</f>
        <v>94.826156729037578</v>
      </c>
      <c r="P15" s="11">
        <v>0</v>
      </c>
      <c r="Q15">
        <v>316966</v>
      </c>
      <c r="R15">
        <v>153590</v>
      </c>
      <c r="S15">
        <v>124206</v>
      </c>
      <c r="T15" s="11">
        <v>0</v>
      </c>
      <c r="U15" s="12">
        <v>252915</v>
      </c>
      <c r="V15" s="15">
        <v>0</v>
      </c>
      <c r="W15" s="1">
        <f>Q15+R15</f>
        <v>470556</v>
      </c>
      <c r="X15" s="1">
        <v>-3.3865698925999999</v>
      </c>
      <c r="Y15" s="1">
        <v>56.183165792099999</v>
      </c>
    </row>
    <row r="16" spans="1:25" x14ac:dyDescent="0.3">
      <c r="A16">
        <v>15</v>
      </c>
      <c r="B16" t="s">
        <v>16</v>
      </c>
      <c r="C16" s="1">
        <v>125</v>
      </c>
      <c r="D16" s="1">
        <v>573</v>
      </c>
      <c r="E16" s="5">
        <v>0</v>
      </c>
      <c r="F16" s="6">
        <v>0.11</v>
      </c>
      <c r="G16" s="6">
        <v>0.1</v>
      </c>
      <c r="H16" s="6">
        <v>0.22</v>
      </c>
      <c r="I16" s="7">
        <v>0.15</v>
      </c>
      <c r="J16" s="1">
        <f>LOG(I16)</f>
        <v>-0.82390874094431876</v>
      </c>
      <c r="K16" s="1">
        <f>SQRT(I16)</f>
        <v>0.3872983346207417</v>
      </c>
      <c r="L16" s="1">
        <v>-1.3755217693733983</v>
      </c>
      <c r="M16" s="1">
        <v>0.53346768326827065</v>
      </c>
      <c r="N16">
        <v>8992</v>
      </c>
      <c r="O16" s="16">
        <f>SQRT(N16)</f>
        <v>94.826156729037578</v>
      </c>
      <c r="P16" s="11">
        <v>0</v>
      </c>
      <c r="Q16">
        <v>663718</v>
      </c>
      <c r="R16">
        <v>112187</v>
      </c>
      <c r="S16">
        <v>32019</v>
      </c>
      <c r="T16" s="11">
        <v>0</v>
      </c>
      <c r="U16" s="13">
        <v>0</v>
      </c>
      <c r="V16" s="14">
        <v>15474</v>
      </c>
      <c r="W16" s="1">
        <f>Q16+R16</f>
        <v>775905</v>
      </c>
      <c r="X16" s="1">
        <v>-3.3912519261999998</v>
      </c>
      <c r="Y16" s="1">
        <v>56.180633473199997</v>
      </c>
    </row>
    <row r="17" spans="1:25" x14ac:dyDescent="0.3">
      <c r="A17">
        <v>16</v>
      </c>
      <c r="B17" t="s">
        <v>17</v>
      </c>
      <c r="C17" s="1">
        <v>110</v>
      </c>
      <c r="D17" s="1">
        <v>687</v>
      </c>
      <c r="E17" s="5">
        <v>0.1</v>
      </c>
      <c r="F17" s="6">
        <v>0.11</v>
      </c>
      <c r="G17" s="6">
        <v>0.1</v>
      </c>
      <c r="H17" s="6">
        <v>0.22</v>
      </c>
      <c r="I17" s="7">
        <v>0.15</v>
      </c>
      <c r="J17" s="1">
        <f>LOG(I17)</f>
        <v>-0.82390874094431876</v>
      </c>
      <c r="K17" s="1">
        <f>SQRT(I17)</f>
        <v>0.3872983346207417</v>
      </c>
      <c r="L17" s="1">
        <v>-1.1980172148714574</v>
      </c>
      <c r="M17" s="1">
        <v>0.44924097928976769</v>
      </c>
      <c r="N17">
        <v>335</v>
      </c>
      <c r="O17" s="16">
        <f>SQRT(N17)</f>
        <v>18.303005217723125</v>
      </c>
      <c r="P17" s="11">
        <v>0</v>
      </c>
      <c r="Q17">
        <v>562378</v>
      </c>
      <c r="R17" s="1">
        <v>0</v>
      </c>
      <c r="S17">
        <v>56306</v>
      </c>
      <c r="T17" s="11">
        <v>0</v>
      </c>
      <c r="U17" s="12">
        <v>214120</v>
      </c>
      <c r="V17" s="14">
        <v>2484</v>
      </c>
      <c r="W17" s="1">
        <f>Q17+R17</f>
        <v>562378</v>
      </c>
      <c r="X17" s="1">
        <v>-3.3944486639</v>
      </c>
      <c r="Y17" s="1">
        <v>56.185326497200002</v>
      </c>
    </row>
    <row r="18" spans="1:25" x14ac:dyDescent="0.3">
      <c r="A18">
        <v>17</v>
      </c>
      <c r="B18" t="s">
        <v>18</v>
      </c>
      <c r="C18" s="1">
        <v>10</v>
      </c>
      <c r="D18" s="1">
        <v>14255</v>
      </c>
      <c r="E18" s="5">
        <v>0</v>
      </c>
      <c r="F18" s="6">
        <v>0.17</v>
      </c>
      <c r="G18" s="6">
        <v>0.1</v>
      </c>
      <c r="H18" s="6">
        <v>0.35</v>
      </c>
      <c r="I18" s="7">
        <v>0.21</v>
      </c>
      <c r="J18" s="1">
        <f>LOG(I18)</f>
        <v>-0.6777807052660807</v>
      </c>
      <c r="K18" s="1">
        <f>SQRT(I18)</f>
        <v>0.45825756949558399</v>
      </c>
      <c r="L18" s="1">
        <v>1.7685955348930236</v>
      </c>
      <c r="M18" s="1">
        <v>-1.1306814848362963</v>
      </c>
      <c r="N18">
        <v>82999</v>
      </c>
      <c r="O18" s="16">
        <f>SQRT(N18)</f>
        <v>288.09547028719493</v>
      </c>
      <c r="P18" s="11">
        <v>0</v>
      </c>
      <c r="Q18">
        <v>980489</v>
      </c>
      <c r="R18" s="1">
        <v>0</v>
      </c>
      <c r="S18" s="1">
        <v>0</v>
      </c>
      <c r="T18" s="11">
        <v>0</v>
      </c>
      <c r="U18" s="13">
        <v>0</v>
      </c>
      <c r="V18" s="14">
        <v>19539</v>
      </c>
      <c r="W18" s="1">
        <f>Q18+R18</f>
        <v>980489</v>
      </c>
      <c r="X18" s="1">
        <v>-3.9987531979000002</v>
      </c>
      <c r="Y18" s="1">
        <v>56.117499476600003</v>
      </c>
    </row>
    <row r="19" spans="1:25" x14ac:dyDescent="0.3">
      <c r="A19">
        <v>18</v>
      </c>
      <c r="B19" t="s">
        <v>19</v>
      </c>
      <c r="C19" s="1">
        <v>162</v>
      </c>
      <c r="D19" s="1">
        <v>4265</v>
      </c>
      <c r="E19" s="5">
        <v>0</v>
      </c>
      <c r="F19" s="6">
        <v>0.18</v>
      </c>
      <c r="G19" s="6">
        <v>0.1</v>
      </c>
      <c r="H19" s="6">
        <v>0.28999999999999998</v>
      </c>
      <c r="I19" s="7">
        <v>0.21</v>
      </c>
      <c r="J19" s="1">
        <f>LOG(I19)</f>
        <v>-0.6777807052660807</v>
      </c>
      <c r="K19" s="1">
        <f>SQRT(I19)</f>
        <v>0.45825756949558399</v>
      </c>
      <c r="L19" s="1">
        <v>0.58815843990026406</v>
      </c>
      <c r="M19" s="1">
        <v>0.70430350152677235</v>
      </c>
      <c r="N19">
        <v>120627</v>
      </c>
      <c r="O19" s="16">
        <f>SQRT(N19)</f>
        <v>347.31397898731342</v>
      </c>
      <c r="P19" s="11">
        <v>0</v>
      </c>
      <c r="Q19">
        <v>763976</v>
      </c>
      <c r="R19">
        <v>7095</v>
      </c>
      <c r="S19" s="1">
        <v>0</v>
      </c>
      <c r="T19" s="11">
        <v>0</v>
      </c>
      <c r="U19" s="13">
        <v>0</v>
      </c>
      <c r="V19" s="14">
        <v>23544</v>
      </c>
      <c r="W19" s="1">
        <f>Q19+R19</f>
        <v>771071</v>
      </c>
      <c r="X19" s="1">
        <v>-4.0016872400999999</v>
      </c>
      <c r="Y19" s="1">
        <v>56.116473946100001</v>
      </c>
    </row>
    <row r="20" spans="1:25" x14ac:dyDescent="0.3">
      <c r="A20" s="16">
        <v>19</v>
      </c>
      <c r="B20" s="16" t="s">
        <v>20</v>
      </c>
      <c r="C20" s="17">
        <v>55</v>
      </c>
      <c r="D20" s="17">
        <v>3396</v>
      </c>
      <c r="E20" s="18">
        <v>0</v>
      </c>
      <c r="F20" s="19">
        <v>0.12</v>
      </c>
      <c r="G20" s="19">
        <v>0.1</v>
      </c>
      <c r="H20" s="19">
        <v>0.27</v>
      </c>
      <c r="I20" s="20">
        <v>0.16</v>
      </c>
      <c r="J20" s="17">
        <f>LOG(I20)</f>
        <v>-0.79588001734407521</v>
      </c>
      <c r="K20" s="17">
        <f>SQRT(I20)</f>
        <v>0.4</v>
      </c>
      <c r="L20" s="17">
        <v>0.36526701146010593</v>
      </c>
      <c r="M20" s="17">
        <v>-7.4590333985624074E-3</v>
      </c>
      <c r="N20" s="16">
        <v>343614</v>
      </c>
      <c r="O20" s="16">
        <f>SQRT(N20)</f>
        <v>586.18597731436739</v>
      </c>
      <c r="P20" s="17">
        <v>0</v>
      </c>
      <c r="Q20" s="16">
        <v>343709</v>
      </c>
      <c r="R20" s="16">
        <v>158877</v>
      </c>
      <c r="S20" s="17">
        <v>0</v>
      </c>
      <c r="T20" s="16">
        <v>17285</v>
      </c>
      <c r="U20" s="17">
        <v>0</v>
      </c>
      <c r="V20" s="16">
        <v>43919</v>
      </c>
      <c r="W20" s="17">
        <f>Q20+R20</f>
        <v>502586</v>
      </c>
      <c r="X20" s="17">
        <v>-4.0095220791999999</v>
      </c>
      <c r="Y20" s="17">
        <v>56.115141699200002</v>
      </c>
    </row>
    <row r="21" spans="1:25" x14ac:dyDescent="0.3">
      <c r="A21">
        <v>20</v>
      </c>
      <c r="B21" t="s">
        <v>21</v>
      </c>
      <c r="C21" s="1">
        <v>195</v>
      </c>
      <c r="D21" s="1">
        <v>1056</v>
      </c>
      <c r="E21" s="5">
        <v>0.1</v>
      </c>
      <c r="F21" s="6">
        <v>0.15</v>
      </c>
      <c r="G21" s="6">
        <v>0.1</v>
      </c>
      <c r="H21" s="6">
        <v>0.28999999999999998</v>
      </c>
      <c r="I21" s="7">
        <v>0.19</v>
      </c>
      <c r="J21" s="1">
        <f>LOG(I21)</f>
        <v>-0.72124639904717103</v>
      </c>
      <c r="K21" s="1">
        <f>SQRT(I21)</f>
        <v>0.43588989435406733</v>
      </c>
      <c r="L21" s="1">
        <v>-0.77745267835492216</v>
      </c>
      <c r="M21" s="1">
        <v>0.82646176289269024</v>
      </c>
      <c r="N21">
        <v>122352</v>
      </c>
      <c r="O21" s="16">
        <f>SQRT(N21)</f>
        <v>349.78850752990729</v>
      </c>
      <c r="P21" s="11">
        <v>0</v>
      </c>
      <c r="Q21">
        <v>485836</v>
      </c>
      <c r="R21">
        <v>66198</v>
      </c>
      <c r="S21">
        <v>113414</v>
      </c>
      <c r="T21" s="11">
        <v>0</v>
      </c>
      <c r="U21" s="12">
        <v>61422</v>
      </c>
      <c r="V21" s="15">
        <v>0</v>
      </c>
      <c r="W21" s="1">
        <f>Q21+R21</f>
        <v>552034</v>
      </c>
      <c r="X21" s="1">
        <v>-3.3496785742999999</v>
      </c>
      <c r="Y21" s="1">
        <v>56.2091515296</v>
      </c>
    </row>
    <row r="22" spans="1:25" x14ac:dyDescent="0.3">
      <c r="A22">
        <v>21</v>
      </c>
      <c r="B22" t="s">
        <v>22</v>
      </c>
      <c r="C22" s="1">
        <v>22</v>
      </c>
      <c r="D22" s="1">
        <v>1931</v>
      </c>
      <c r="E22" s="5">
        <v>0.1</v>
      </c>
      <c r="F22" s="6">
        <v>0.22</v>
      </c>
      <c r="G22" s="6">
        <v>0.15</v>
      </c>
      <c r="H22" s="6">
        <v>0.35</v>
      </c>
      <c r="I22" s="7">
        <v>0.23</v>
      </c>
      <c r="J22" s="1">
        <f>LOG(I22)</f>
        <v>-0.63827216398240705</v>
      </c>
      <c r="K22" s="1">
        <f>SQRT(I22)</f>
        <v>0.47958315233127197</v>
      </c>
      <c r="L22" s="1">
        <v>-0.18702180121565715</v>
      </c>
      <c r="M22" s="1">
        <v>-0.61118361110668074</v>
      </c>
      <c r="N22">
        <v>79222</v>
      </c>
      <c r="O22" s="16">
        <f>SQRT(N22)</f>
        <v>281.46402967342027</v>
      </c>
      <c r="P22" s="11">
        <v>0</v>
      </c>
      <c r="Q22">
        <v>345936</v>
      </c>
      <c r="R22">
        <v>86261</v>
      </c>
      <c r="S22">
        <v>284881</v>
      </c>
      <c r="T22" s="11">
        <v>0</v>
      </c>
      <c r="U22" s="12">
        <v>73942</v>
      </c>
      <c r="V22" s="15">
        <v>0</v>
      </c>
      <c r="W22" s="1">
        <f>Q22+R22</f>
        <v>432197</v>
      </c>
      <c r="X22" s="1">
        <v>-3.3536324033999998</v>
      </c>
      <c r="Y22" s="1">
        <v>56.2117789956</v>
      </c>
    </row>
    <row r="23" spans="1:25" x14ac:dyDescent="0.3">
      <c r="A23">
        <v>22</v>
      </c>
      <c r="B23" t="s">
        <v>23</v>
      </c>
      <c r="C23" s="1">
        <v>45</v>
      </c>
      <c r="D23" s="1">
        <v>1556</v>
      </c>
      <c r="E23" s="5">
        <v>0</v>
      </c>
      <c r="F23" s="6">
        <v>0.23</v>
      </c>
      <c r="G23" s="6">
        <v>0.14000000000000001</v>
      </c>
      <c r="H23" s="6">
        <v>0.35</v>
      </c>
      <c r="I23" s="7">
        <v>0.24</v>
      </c>
      <c r="J23" s="1">
        <f>LOG(I23)</f>
        <v>-0.61978875828839397</v>
      </c>
      <c r="K23" s="1">
        <f>SQRT(I23)</f>
        <v>0.4898979485566356</v>
      </c>
      <c r="L23" s="1">
        <v>-0.39824808579199966</v>
      </c>
      <c r="M23" s="1">
        <v>-0.13967670914486777</v>
      </c>
      <c r="N23">
        <v>88025</v>
      </c>
      <c r="O23" s="16">
        <f>SQRT(N23)</f>
        <v>296.69007398293593</v>
      </c>
      <c r="P23" s="11">
        <v>0</v>
      </c>
      <c r="Q23">
        <v>381359</v>
      </c>
      <c r="R23">
        <v>88424</v>
      </c>
      <c r="S23">
        <v>246161</v>
      </c>
      <c r="T23" s="11">
        <v>0</v>
      </c>
      <c r="U23" s="12">
        <v>62425</v>
      </c>
      <c r="V23" s="15">
        <v>0</v>
      </c>
      <c r="W23" s="1">
        <f>Q23+R23</f>
        <v>469783</v>
      </c>
      <c r="X23" s="1">
        <v>-3.3525221556</v>
      </c>
      <c r="Y23" s="1">
        <v>56.211229555700001</v>
      </c>
    </row>
    <row r="24" spans="1:25" x14ac:dyDescent="0.3">
      <c r="A24">
        <v>23</v>
      </c>
      <c r="B24" t="s">
        <v>24</v>
      </c>
      <c r="C24" s="1">
        <v>300</v>
      </c>
      <c r="D24" s="1">
        <v>2295</v>
      </c>
      <c r="E24" s="5">
        <v>0.1</v>
      </c>
      <c r="F24" s="6">
        <v>0.11</v>
      </c>
      <c r="G24" s="6">
        <v>0.1</v>
      </c>
      <c r="H24" s="6">
        <v>0.21</v>
      </c>
      <c r="I24" s="7">
        <v>0.14000000000000001</v>
      </c>
      <c r="J24" s="1">
        <f>LOG(I24)</f>
        <v>-0.85387196432176193</v>
      </c>
      <c r="K24" s="1">
        <f>SQRT(I24)</f>
        <v>0.37416573867739417</v>
      </c>
      <c r="L24" s="1">
        <v>-1.8080708319410936E-2</v>
      </c>
      <c r="M24" s="1">
        <v>1.1102955124383613</v>
      </c>
      <c r="N24">
        <v>75681</v>
      </c>
      <c r="O24" s="16">
        <f>SQRT(N24)</f>
        <v>275.10179933980805</v>
      </c>
      <c r="P24" s="11">
        <v>0</v>
      </c>
      <c r="Q24">
        <v>582084</v>
      </c>
      <c r="R24">
        <v>182622</v>
      </c>
      <c r="S24" s="1">
        <v>0</v>
      </c>
      <c r="T24" s="11">
        <v>0</v>
      </c>
      <c r="U24" s="12">
        <v>54433</v>
      </c>
      <c r="V24" s="15">
        <v>0</v>
      </c>
      <c r="W24" s="1">
        <f>Q24+R24</f>
        <v>764706</v>
      </c>
      <c r="X24" s="1">
        <v>-3.3443864182</v>
      </c>
      <c r="Y24" s="1">
        <v>56.204621602800003</v>
      </c>
    </row>
    <row r="25" spans="1:25" x14ac:dyDescent="0.3">
      <c r="A25">
        <v>24</v>
      </c>
      <c r="B25" t="s">
        <v>25</v>
      </c>
      <c r="C25" s="1">
        <v>290</v>
      </c>
      <c r="D25" s="1">
        <v>2213</v>
      </c>
      <c r="E25" s="5">
        <v>0.1</v>
      </c>
      <c r="F25" s="6">
        <v>0.14000000000000001</v>
      </c>
      <c r="G25" s="6">
        <v>0.1</v>
      </c>
      <c r="H25" s="6">
        <v>0.24</v>
      </c>
      <c r="I25" s="7">
        <v>0.16</v>
      </c>
      <c r="J25" s="1">
        <f>LOG(I25)</f>
        <v>-0.79588001734407521</v>
      </c>
      <c r="K25" s="1">
        <f>SQRT(I25)</f>
        <v>0.4</v>
      </c>
      <c r="L25" s="1">
        <v>-5.3673641885732634E-2</v>
      </c>
      <c r="M25" s="1">
        <v>1.087958497278132</v>
      </c>
      <c r="N25">
        <v>7892</v>
      </c>
      <c r="O25" s="16">
        <f>SQRT(N25)</f>
        <v>88.836929258051242</v>
      </c>
      <c r="P25" s="11">
        <v>0</v>
      </c>
      <c r="Q25">
        <v>653150</v>
      </c>
      <c r="R25">
        <v>210280</v>
      </c>
      <c r="S25" s="1">
        <v>0</v>
      </c>
      <c r="T25" s="11">
        <v>0</v>
      </c>
      <c r="U25" s="13">
        <v>0</v>
      </c>
      <c r="V25" s="14">
        <v>8813</v>
      </c>
      <c r="W25" s="1">
        <f>Q25+R25</f>
        <v>863430</v>
      </c>
      <c r="X25" s="1">
        <v>-3.3376008158000001</v>
      </c>
      <c r="Y25" s="1">
        <v>56.203918128700003</v>
      </c>
    </row>
    <row r="26" spans="1:25" x14ac:dyDescent="0.3">
      <c r="A26">
        <v>25</v>
      </c>
      <c r="B26" t="s">
        <v>26</v>
      </c>
      <c r="C26" s="1">
        <v>16</v>
      </c>
      <c r="D26" s="1">
        <v>1216</v>
      </c>
      <c r="E26" s="5">
        <v>0.1</v>
      </c>
      <c r="F26" s="6">
        <v>0.13</v>
      </c>
      <c r="G26" s="6">
        <v>0.1</v>
      </c>
      <c r="H26" s="6">
        <v>0.24</v>
      </c>
      <c r="I26" s="7">
        <v>0.16</v>
      </c>
      <c r="J26" s="1">
        <f>LOG(I26)</f>
        <v>-0.79588001734407521</v>
      </c>
      <c r="K26" s="1">
        <f>SQRT(I26)</f>
        <v>0.4</v>
      </c>
      <c r="L26" s="1">
        <v>-0.63944060708995532</v>
      </c>
      <c r="M26" s="1">
        <v>-0.82100603716775467</v>
      </c>
      <c r="N26">
        <v>86406</v>
      </c>
      <c r="O26" s="16">
        <f>SQRT(N26)</f>
        <v>293.94897516405803</v>
      </c>
      <c r="P26" s="11">
        <v>0</v>
      </c>
      <c r="Q26">
        <v>344775</v>
      </c>
      <c r="R26">
        <v>417908</v>
      </c>
      <c r="S26" s="1">
        <v>0</v>
      </c>
      <c r="T26" s="11">
        <v>0</v>
      </c>
      <c r="U26" s="13">
        <v>0</v>
      </c>
      <c r="V26" s="14">
        <v>6826</v>
      </c>
      <c r="W26" s="1">
        <f>Q26+R26</f>
        <v>762683</v>
      </c>
      <c r="X26" s="1">
        <v>-3.3344376715999999</v>
      </c>
      <c r="Y26" s="1">
        <v>56.195782915300001</v>
      </c>
    </row>
    <row r="27" spans="1:25" x14ac:dyDescent="0.3">
      <c r="A27">
        <v>26</v>
      </c>
      <c r="B27" t="s">
        <v>27</v>
      </c>
      <c r="C27" s="1">
        <v>370</v>
      </c>
      <c r="D27" s="1">
        <v>1976</v>
      </c>
      <c r="E27" s="5">
        <v>0.1</v>
      </c>
      <c r="F27" s="6">
        <v>0.13</v>
      </c>
      <c r="G27" s="6">
        <v>0.1</v>
      </c>
      <c r="H27" s="6">
        <v>0.28999999999999998</v>
      </c>
      <c r="I27" s="7">
        <v>0.17</v>
      </c>
      <c r="J27" s="1">
        <f>LOG(I27)</f>
        <v>-0.769551078621726</v>
      </c>
      <c r="K27" s="1">
        <f>SQRT(I27)</f>
        <v>0.41231056256176607</v>
      </c>
      <c r="L27" s="1">
        <v>-0.16448593573775711</v>
      </c>
      <c r="M27" s="1">
        <v>1.2484759333457085</v>
      </c>
      <c r="N27">
        <v>25793</v>
      </c>
      <c r="O27" s="16">
        <f>SQRT(N27)</f>
        <v>160.60199251565965</v>
      </c>
      <c r="P27" s="11">
        <v>0</v>
      </c>
      <c r="Q27">
        <v>737641</v>
      </c>
      <c r="R27">
        <v>109711</v>
      </c>
      <c r="S27" s="1">
        <v>0</v>
      </c>
      <c r="T27" s="11">
        <v>0</v>
      </c>
      <c r="U27" s="13">
        <v>0</v>
      </c>
      <c r="V27" s="14">
        <v>19667</v>
      </c>
      <c r="W27" s="1">
        <f>Q27+R27</f>
        <v>847352</v>
      </c>
      <c r="X27" s="1">
        <v>-3.3100086069999999</v>
      </c>
      <c r="Y27" s="1">
        <v>56.181751204199998</v>
      </c>
    </row>
    <row r="28" spans="1:25" x14ac:dyDescent="0.3">
      <c r="A28">
        <v>27</v>
      </c>
      <c r="B28" t="s">
        <v>28</v>
      </c>
      <c r="C28" s="1">
        <v>100</v>
      </c>
      <c r="D28" s="1">
        <v>3024</v>
      </c>
      <c r="E28" s="5">
        <v>0.1</v>
      </c>
      <c r="F28" s="6">
        <v>0.12</v>
      </c>
      <c r="G28" s="6">
        <v>0.1</v>
      </c>
      <c r="H28" s="6">
        <v>0.22</v>
      </c>
      <c r="I28" s="7">
        <v>0.15</v>
      </c>
      <c r="J28" s="1">
        <f>LOG(I28)</f>
        <v>-0.82390874094431876</v>
      </c>
      <c r="K28" s="1">
        <f>SQRT(I28)</f>
        <v>0.3872983346207417</v>
      </c>
      <c r="L28" s="1">
        <v>0.25177099946813142</v>
      </c>
      <c r="M28" s="1">
        <v>0.38644311824848238</v>
      </c>
      <c r="N28">
        <v>137306</v>
      </c>
      <c r="O28" s="16">
        <f>SQRT(N28)</f>
        <v>370.54824247323046</v>
      </c>
      <c r="P28" s="10">
        <v>5404</v>
      </c>
      <c r="Q28">
        <v>81641</v>
      </c>
      <c r="R28">
        <v>652552</v>
      </c>
      <c r="S28" s="1">
        <v>0</v>
      </c>
      <c r="T28" s="11">
        <v>0</v>
      </c>
      <c r="U28" s="13">
        <v>0</v>
      </c>
      <c r="V28" s="15">
        <v>0</v>
      </c>
      <c r="W28" s="1">
        <f>Q28+R28</f>
        <v>734193</v>
      </c>
      <c r="X28" s="1">
        <v>-3.2748481945000001</v>
      </c>
      <c r="Y28" s="1">
        <v>56.2006945563</v>
      </c>
    </row>
    <row r="29" spans="1:25" x14ac:dyDescent="0.3">
      <c r="A29">
        <v>28</v>
      </c>
      <c r="B29" t="s">
        <v>29</v>
      </c>
      <c r="C29" s="1">
        <v>213</v>
      </c>
      <c r="D29" s="1">
        <v>2427</v>
      </c>
      <c r="E29" s="5">
        <v>0.1</v>
      </c>
      <c r="F29" s="6">
        <v>0.14000000000000001</v>
      </c>
      <c r="G29" s="6">
        <v>0.1</v>
      </c>
      <c r="H29" s="6">
        <v>0.28999999999999998</v>
      </c>
      <c r="I29" s="7">
        <v>0.17</v>
      </c>
      <c r="J29" s="1">
        <f>LOG(I29)</f>
        <v>-0.769551078621726</v>
      </c>
      <c r="K29" s="1">
        <f>SQRT(I29)</f>
        <v>0.41231056256176607</v>
      </c>
      <c r="L29" s="1">
        <v>3.6626813895592282E-2</v>
      </c>
      <c r="M29" s="1">
        <v>0.88463589377661422</v>
      </c>
      <c r="N29">
        <v>46906</v>
      </c>
      <c r="O29" s="16">
        <f>SQRT(N29)</f>
        <v>216.57793054695117</v>
      </c>
      <c r="P29" s="11">
        <v>0</v>
      </c>
      <c r="Q29">
        <v>665929</v>
      </c>
      <c r="R29">
        <v>176798</v>
      </c>
      <c r="S29" s="1">
        <v>0</v>
      </c>
      <c r="T29" s="11">
        <v>0</v>
      </c>
      <c r="U29" s="13">
        <v>0</v>
      </c>
      <c r="V29" s="15">
        <v>0</v>
      </c>
      <c r="W29" s="1">
        <f>Q29+R29</f>
        <v>842727</v>
      </c>
      <c r="X29" s="1">
        <v>-3.3200885945</v>
      </c>
      <c r="Y29" s="1">
        <v>56.180812612300002</v>
      </c>
    </row>
    <row r="30" spans="1:25" x14ac:dyDescent="0.3">
      <c r="A30">
        <v>29</v>
      </c>
      <c r="B30" t="s">
        <v>30</v>
      </c>
      <c r="C30" s="1">
        <v>70</v>
      </c>
      <c r="D30" s="1">
        <v>5352</v>
      </c>
      <c r="E30" s="5">
        <v>0.1</v>
      </c>
      <c r="F30" s="6">
        <v>0.13</v>
      </c>
      <c r="G30" s="6">
        <v>0.1</v>
      </c>
      <c r="H30" s="6">
        <v>0.24</v>
      </c>
      <c r="I30" s="7">
        <v>0.16</v>
      </c>
      <c r="J30" s="1">
        <f>LOG(I30)</f>
        <v>-0.79588001734407521</v>
      </c>
      <c r="K30" s="1">
        <f>SQRT(I30)</f>
        <v>0.4</v>
      </c>
      <c r="L30" s="1">
        <v>0.81025182956442465</v>
      </c>
      <c r="M30" s="1">
        <v>0.15143754368805751</v>
      </c>
      <c r="N30">
        <v>14576</v>
      </c>
      <c r="O30" s="16">
        <f>SQRT(N30)</f>
        <v>120.73110618229256</v>
      </c>
      <c r="P30" s="11">
        <v>0</v>
      </c>
      <c r="Q30">
        <v>924249</v>
      </c>
      <c r="R30">
        <v>37733</v>
      </c>
      <c r="S30" s="1">
        <v>0</v>
      </c>
      <c r="T30" s="11">
        <v>0</v>
      </c>
      <c r="U30" s="13">
        <v>0</v>
      </c>
      <c r="V30" s="14">
        <v>29607</v>
      </c>
      <c r="W30" s="1">
        <f>Q30+R30</f>
        <v>961982</v>
      </c>
      <c r="X30" s="1">
        <v>-3.3809308946000001</v>
      </c>
      <c r="Y30" s="1">
        <v>56.231993796499999</v>
      </c>
    </row>
    <row r="31" spans="1:25" x14ac:dyDescent="0.3">
      <c r="A31">
        <v>30</v>
      </c>
      <c r="B31" t="s">
        <v>31</v>
      </c>
      <c r="C31" s="1">
        <v>63</v>
      </c>
      <c r="D31" s="1">
        <v>1771</v>
      </c>
      <c r="E31" s="5">
        <v>0.1</v>
      </c>
      <c r="F31" s="6">
        <v>0.13</v>
      </c>
      <c r="G31" s="6">
        <v>0.1</v>
      </c>
      <c r="H31" s="6">
        <v>0.26</v>
      </c>
      <c r="I31" s="7">
        <v>0.16</v>
      </c>
      <c r="J31" s="1">
        <f>LOG(I31)</f>
        <v>-0.79588001734407521</v>
      </c>
      <c r="K31" s="1">
        <f>SQRT(I31)</f>
        <v>0.4</v>
      </c>
      <c r="L31" s="1">
        <v>-0.2716353938940792</v>
      </c>
      <c r="M31" s="1">
        <v>8.2017728983037441E-2</v>
      </c>
      <c r="N31">
        <v>11378</v>
      </c>
      <c r="O31" s="16">
        <f>SQRT(N31)</f>
        <v>106.66770832824712</v>
      </c>
      <c r="P31" s="11">
        <v>0</v>
      </c>
      <c r="Q31">
        <v>774893</v>
      </c>
      <c r="R31">
        <v>52369</v>
      </c>
      <c r="S31" s="1">
        <v>0</v>
      </c>
      <c r="T31" s="11">
        <v>0</v>
      </c>
      <c r="U31" s="13">
        <v>0</v>
      </c>
      <c r="V31" s="14">
        <v>26710</v>
      </c>
      <c r="W31" s="1">
        <f>Q31+R31</f>
        <v>827262</v>
      </c>
      <c r="X31" s="1">
        <v>-3.3829705427999999</v>
      </c>
      <c r="Y31" s="1">
        <v>56.231200548799997</v>
      </c>
    </row>
    <row r="32" spans="1:25" x14ac:dyDescent="0.3">
      <c r="A32">
        <v>31</v>
      </c>
      <c r="B32" t="s">
        <v>32</v>
      </c>
      <c r="C32" s="1">
        <v>300</v>
      </c>
      <c r="D32" s="1">
        <v>3027</v>
      </c>
      <c r="E32" s="5">
        <v>0.1</v>
      </c>
      <c r="F32" s="6">
        <v>0.14000000000000001</v>
      </c>
      <c r="G32" s="6">
        <v>0.1</v>
      </c>
      <c r="H32" s="6">
        <v>0.26</v>
      </c>
      <c r="I32" s="7">
        <v>0.17</v>
      </c>
      <c r="J32" s="1">
        <f>LOG(I32)</f>
        <v>-0.769551078621726</v>
      </c>
      <c r="K32" s="1">
        <f>SQRT(I32)</f>
        <v>0.41231056256176607</v>
      </c>
      <c r="L32" s="1">
        <v>0.2527410180881749</v>
      </c>
      <c r="M32" s="1">
        <v>1.1102955124383613</v>
      </c>
      <c r="N32">
        <v>7222</v>
      </c>
      <c r="O32" s="16">
        <f>SQRT(N32)</f>
        <v>84.982351108921435</v>
      </c>
      <c r="P32" s="11">
        <v>0</v>
      </c>
      <c r="Q32">
        <v>848014</v>
      </c>
      <c r="R32">
        <v>54074</v>
      </c>
      <c r="S32" s="1">
        <v>0</v>
      </c>
      <c r="T32" s="11">
        <v>0</v>
      </c>
      <c r="U32" s="13">
        <v>0</v>
      </c>
      <c r="V32" s="14">
        <v>3306</v>
      </c>
      <c r="W32" s="1">
        <f>Q32+R32</f>
        <v>902088</v>
      </c>
      <c r="X32" s="1">
        <v>-3.3844353018</v>
      </c>
      <c r="Y32" s="1">
        <v>56.2275903273</v>
      </c>
    </row>
    <row r="33" spans="1:25" x14ac:dyDescent="0.3">
      <c r="A33">
        <v>32</v>
      </c>
      <c r="B33" t="s">
        <v>33</v>
      </c>
      <c r="C33" s="1">
        <v>23</v>
      </c>
      <c r="D33" s="1">
        <v>1667</v>
      </c>
      <c r="E33" s="5">
        <v>0</v>
      </c>
      <c r="F33" s="6">
        <v>0.17</v>
      </c>
      <c r="G33" s="6">
        <v>0.18</v>
      </c>
      <c r="H33" s="6">
        <v>0.3</v>
      </c>
      <c r="I33" s="7">
        <v>0.21</v>
      </c>
      <c r="J33" s="1">
        <f>LOG(I33)</f>
        <v>-0.6777807052660807</v>
      </c>
      <c r="K33" s="1">
        <f>SQRT(I33)</f>
        <v>0.45825756949558399</v>
      </c>
      <c r="L33" s="1">
        <v>-0.33083869499976243</v>
      </c>
      <c r="M33" s="1">
        <v>-0.58189528519338996</v>
      </c>
      <c r="N33">
        <v>58102</v>
      </c>
      <c r="O33" s="16">
        <f>SQRT(N33)</f>
        <v>241.04356452724474</v>
      </c>
      <c r="P33" s="11">
        <v>0</v>
      </c>
      <c r="Q33">
        <v>315259</v>
      </c>
      <c r="R33">
        <v>87804</v>
      </c>
      <c r="S33">
        <v>342183</v>
      </c>
      <c r="T33" s="11">
        <v>0</v>
      </c>
      <c r="U33" s="12">
        <v>79559</v>
      </c>
      <c r="V33" s="15">
        <v>0</v>
      </c>
      <c r="W33" s="1">
        <f>Q33+R33</f>
        <v>403063</v>
      </c>
      <c r="X33" s="1">
        <v>-3.3554597031000002</v>
      </c>
      <c r="Y33" s="1">
        <v>56.212793184200002</v>
      </c>
    </row>
    <row r="34" spans="1:25" x14ac:dyDescent="0.3">
      <c r="A34">
        <v>33</v>
      </c>
      <c r="B34" t="s">
        <v>34</v>
      </c>
      <c r="C34" s="1">
        <v>246</v>
      </c>
      <c r="D34" s="1">
        <v>3651</v>
      </c>
      <c r="E34" s="5">
        <v>0.1</v>
      </c>
      <c r="F34" s="6">
        <v>0.13</v>
      </c>
      <c r="G34" s="6">
        <v>0.1</v>
      </c>
      <c r="H34" s="6">
        <v>0.32</v>
      </c>
      <c r="I34" s="7">
        <v>0.18</v>
      </c>
      <c r="J34" s="1">
        <f>LOG(I34)</f>
        <v>-0.74472749489669399</v>
      </c>
      <c r="K34" s="1">
        <f>SQRT(I34)</f>
        <v>0.42426406871192851</v>
      </c>
      <c r="L34" s="1">
        <v>0.43609607582573423</v>
      </c>
      <c r="M34" s="1">
        <v>0.97954038744460126</v>
      </c>
      <c r="N34">
        <v>18746</v>
      </c>
      <c r="O34" s="16">
        <f>SQRT(N34)</f>
        <v>136.91603266235842</v>
      </c>
      <c r="P34" s="11">
        <v>0</v>
      </c>
      <c r="Q34">
        <v>848983</v>
      </c>
      <c r="R34">
        <v>15216</v>
      </c>
      <c r="S34" s="1">
        <v>0</v>
      </c>
      <c r="T34" s="11">
        <v>0</v>
      </c>
      <c r="U34" s="13">
        <v>0</v>
      </c>
      <c r="V34" s="14">
        <v>60865</v>
      </c>
      <c r="W34" s="1">
        <f>Q34+R34</f>
        <v>864199</v>
      </c>
      <c r="X34" s="1">
        <v>-3.3634630944000001</v>
      </c>
      <c r="Y34" s="1">
        <v>56.2246569717</v>
      </c>
    </row>
    <row r="35" spans="1:25" x14ac:dyDescent="0.3">
      <c r="A35">
        <v>34</v>
      </c>
      <c r="B35" t="s">
        <v>35</v>
      </c>
      <c r="C35" s="1">
        <v>30</v>
      </c>
      <c r="D35" s="1">
        <v>8455</v>
      </c>
      <c r="E35" s="5">
        <v>0</v>
      </c>
      <c r="F35" s="6">
        <v>0.14000000000000001</v>
      </c>
      <c r="G35" s="6">
        <v>0.1</v>
      </c>
      <c r="H35" s="6">
        <v>0.27</v>
      </c>
      <c r="I35" s="7">
        <v>0.17</v>
      </c>
      <c r="J35" s="1">
        <f>LOG(I35)</f>
        <v>-0.769551078621726</v>
      </c>
      <c r="K35" s="1">
        <f>SQRT(I35)</f>
        <v>0.41231056256176607</v>
      </c>
      <c r="L35" s="1">
        <v>1.2575997464939153</v>
      </c>
      <c r="M35" s="1">
        <v>-0.40682909064641692</v>
      </c>
      <c r="N35">
        <v>101241</v>
      </c>
      <c r="O35" s="16">
        <f>SQRT(N35)</f>
        <v>318.18390908403899</v>
      </c>
      <c r="P35" s="11">
        <v>0</v>
      </c>
      <c r="Q35">
        <v>789434</v>
      </c>
      <c r="R35">
        <v>72473</v>
      </c>
      <c r="S35" s="1">
        <v>0</v>
      </c>
      <c r="T35" s="11">
        <v>0</v>
      </c>
      <c r="U35" s="13">
        <v>0</v>
      </c>
      <c r="V35" s="14">
        <v>13932</v>
      </c>
      <c r="W35" s="1">
        <f>Q35+R35</f>
        <v>861907</v>
      </c>
      <c r="X35" s="1">
        <v>-3.3959566458000001</v>
      </c>
      <c r="Y35" s="1">
        <v>56.225808052399998</v>
      </c>
    </row>
    <row r="36" spans="1:25" x14ac:dyDescent="0.3">
      <c r="A36">
        <v>35</v>
      </c>
      <c r="B36" t="s">
        <v>36</v>
      </c>
      <c r="C36" s="1">
        <v>15</v>
      </c>
      <c r="D36" s="1">
        <v>3860</v>
      </c>
      <c r="E36" s="5">
        <v>0</v>
      </c>
      <c r="F36" s="6">
        <v>0.22</v>
      </c>
      <c r="G36" s="6">
        <v>0.14000000000000001</v>
      </c>
      <c r="H36" s="6">
        <v>0.35</v>
      </c>
      <c r="I36" s="7">
        <v>0.24</v>
      </c>
      <c r="J36" s="1">
        <f>LOG(I36)</f>
        <v>-0.61978875828839397</v>
      </c>
      <c r="K36" s="1">
        <f>SQRT(I36)</f>
        <v>0.4898979485566356</v>
      </c>
      <c r="L36" s="1">
        <v>0.49055218189438449</v>
      </c>
      <c r="M36" s="1">
        <v>-0.86352910333474697</v>
      </c>
      <c r="N36">
        <v>99789</v>
      </c>
      <c r="O36" s="16">
        <f>SQRT(N36)</f>
        <v>315.89396955307649</v>
      </c>
      <c r="P36" s="11">
        <v>0</v>
      </c>
      <c r="Q36">
        <v>523997</v>
      </c>
      <c r="R36" s="1">
        <v>0</v>
      </c>
      <c r="S36" s="1">
        <v>0</v>
      </c>
      <c r="T36" s="11">
        <v>0</v>
      </c>
      <c r="U36" s="13">
        <v>0</v>
      </c>
      <c r="V36" s="14">
        <v>284683</v>
      </c>
      <c r="W36" s="1">
        <f>Q36+R36</f>
        <v>523997</v>
      </c>
      <c r="X36" s="1">
        <v>-3.4200815436999998</v>
      </c>
      <c r="Y36" s="1">
        <v>56.216116239500003</v>
      </c>
    </row>
    <row r="37" spans="1:25" x14ac:dyDescent="0.3">
      <c r="A37">
        <v>36</v>
      </c>
      <c r="B37" t="s">
        <v>37</v>
      </c>
      <c r="C37" s="1">
        <v>170</v>
      </c>
      <c r="D37" s="1">
        <v>3341</v>
      </c>
      <c r="E37" s="5">
        <v>0.1</v>
      </c>
      <c r="F37" s="6">
        <v>0.18</v>
      </c>
      <c r="G37" s="6">
        <v>0.1</v>
      </c>
      <c r="H37" s="6">
        <v>0.28999999999999998</v>
      </c>
      <c r="I37" s="7">
        <v>0.2</v>
      </c>
      <c r="J37" s="1">
        <f>LOG(I37)</f>
        <v>-0.69897000433601875</v>
      </c>
      <c r="K37" s="1">
        <f>SQRT(I37)</f>
        <v>0.44721359549995793</v>
      </c>
      <c r="L37" s="1">
        <v>0.34929381900599948</v>
      </c>
      <c r="M37" s="1">
        <v>0.73606284662581145</v>
      </c>
      <c r="N37">
        <v>81355</v>
      </c>
      <c r="O37" s="16">
        <f>SQRT(N37)</f>
        <v>285.227978992244</v>
      </c>
      <c r="P37" s="11">
        <v>0</v>
      </c>
      <c r="Q37">
        <v>319364</v>
      </c>
      <c r="R37">
        <v>466070</v>
      </c>
      <c r="S37">
        <v>16493</v>
      </c>
      <c r="T37" s="11">
        <v>0</v>
      </c>
      <c r="U37" s="13">
        <v>0</v>
      </c>
      <c r="V37" s="14">
        <v>18159</v>
      </c>
      <c r="W37" s="1">
        <f>Q37+R37</f>
        <v>785434</v>
      </c>
      <c r="X37" s="1">
        <v>-3.4599596466999998</v>
      </c>
      <c r="Y37" s="1">
        <v>56.2302730412</v>
      </c>
    </row>
    <row r="38" spans="1:25" x14ac:dyDescent="0.3">
      <c r="A38">
        <v>37</v>
      </c>
      <c r="B38" t="s">
        <v>38</v>
      </c>
      <c r="C38" s="1">
        <v>180</v>
      </c>
      <c r="D38" s="1">
        <v>2130</v>
      </c>
      <c r="E38" s="5">
        <v>0.1</v>
      </c>
      <c r="F38" s="6">
        <v>0.12</v>
      </c>
      <c r="G38" s="6">
        <v>0.1</v>
      </c>
      <c r="H38" s="6">
        <v>0.3</v>
      </c>
      <c r="I38" s="7">
        <v>0.16</v>
      </c>
      <c r="J38" s="1">
        <f>LOG(I38)</f>
        <v>-0.79588001734407521</v>
      </c>
      <c r="K38" s="1">
        <f>SQRT(I38)</f>
        <v>0.4</v>
      </c>
      <c r="L38" s="1">
        <v>-9.1069807854679413E-2</v>
      </c>
      <c r="M38" s="1">
        <v>0.77372331623179247</v>
      </c>
      <c r="N38">
        <v>1840</v>
      </c>
      <c r="O38" s="16">
        <f>SQRT(N38)</f>
        <v>42.895221179054431</v>
      </c>
      <c r="P38" s="11">
        <v>0</v>
      </c>
      <c r="Q38">
        <v>326580</v>
      </c>
      <c r="R38">
        <v>547311</v>
      </c>
      <c r="S38" s="1">
        <v>0</v>
      </c>
      <c r="T38" s="11">
        <v>0</v>
      </c>
      <c r="U38" s="13">
        <v>0</v>
      </c>
      <c r="V38" s="14">
        <v>346</v>
      </c>
      <c r="W38" s="1">
        <f>Q38+R38</f>
        <v>873891</v>
      </c>
      <c r="X38" s="1">
        <v>-3.4382027871999998</v>
      </c>
      <c r="Y38" s="1">
        <v>56.230958649999998</v>
      </c>
    </row>
    <row r="39" spans="1:25" x14ac:dyDescent="0.3">
      <c r="A39">
        <v>38</v>
      </c>
      <c r="B39" t="s">
        <v>39</v>
      </c>
      <c r="C39" s="1">
        <v>310</v>
      </c>
      <c r="D39" s="1">
        <v>453</v>
      </c>
      <c r="E39" s="5">
        <v>0.1</v>
      </c>
      <c r="F39" s="6">
        <v>0.15</v>
      </c>
      <c r="G39" s="6">
        <v>0.14000000000000001</v>
      </c>
      <c r="H39" s="6">
        <v>0.27</v>
      </c>
      <c r="I39" s="7">
        <v>0.17</v>
      </c>
      <c r="J39" s="1">
        <f>LOG(I39)</f>
        <v>-0.769551078621726</v>
      </c>
      <c r="K39" s="1">
        <f>SQRT(I39)</f>
        <v>0.41231056256176607</v>
      </c>
      <c r="L39" s="1">
        <v>-1.6054074689756299</v>
      </c>
      <c r="M39" s="1">
        <v>1.1319000329778677</v>
      </c>
      <c r="N39">
        <v>32521</v>
      </c>
      <c r="O39" s="16">
        <f>SQRT(N39)</f>
        <v>180.33579788827288</v>
      </c>
      <c r="P39" s="11">
        <v>0</v>
      </c>
      <c r="Q39">
        <v>207656</v>
      </c>
      <c r="R39">
        <v>572085</v>
      </c>
      <c r="S39">
        <v>2303</v>
      </c>
      <c r="T39" s="11">
        <v>0</v>
      </c>
      <c r="U39" s="13">
        <v>0</v>
      </c>
      <c r="V39" s="14">
        <v>8926</v>
      </c>
      <c r="W39" s="1">
        <f>Q39+R39</f>
        <v>779741</v>
      </c>
      <c r="X39" s="1">
        <v>-3.4595090607999999</v>
      </c>
      <c r="Y39" s="1">
        <v>56.232983328300001</v>
      </c>
    </row>
    <row r="40" spans="1:25" x14ac:dyDescent="0.3">
      <c r="A40">
        <v>39</v>
      </c>
      <c r="B40" t="s">
        <v>40</v>
      </c>
      <c r="C40" s="1">
        <v>120</v>
      </c>
      <c r="D40" s="1">
        <v>1560</v>
      </c>
      <c r="E40" s="5">
        <v>0</v>
      </c>
      <c r="F40" s="6">
        <v>0.1</v>
      </c>
      <c r="G40" s="6">
        <v>0.22</v>
      </c>
      <c r="H40" s="6">
        <v>0.21</v>
      </c>
      <c r="I40" s="7">
        <v>0.16</v>
      </c>
      <c r="J40" s="1">
        <f>LOG(I40)</f>
        <v>-0.79588001734407521</v>
      </c>
      <c r="K40" s="1">
        <f>SQRT(I40)</f>
        <v>0.4</v>
      </c>
      <c r="L40" s="1">
        <v>-0.39573649597039801</v>
      </c>
      <c r="M40" s="1">
        <v>0.50657093473024295</v>
      </c>
      <c r="N40">
        <v>126718</v>
      </c>
      <c r="O40" s="16">
        <f>SQRT(N40)</f>
        <v>355.974718203414</v>
      </c>
      <c r="P40" s="10">
        <v>137492</v>
      </c>
      <c r="Q40">
        <v>15917</v>
      </c>
      <c r="R40">
        <v>221241</v>
      </c>
      <c r="S40">
        <v>353493</v>
      </c>
      <c r="T40" s="10">
        <v>14410</v>
      </c>
      <c r="U40" s="13">
        <v>0</v>
      </c>
      <c r="V40" s="15">
        <v>0</v>
      </c>
      <c r="W40" s="1">
        <f>Q40+R40</f>
        <v>237158</v>
      </c>
      <c r="X40" s="1">
        <v>-4.6479405102999998</v>
      </c>
      <c r="Y40" s="1">
        <v>56.412343213900002</v>
      </c>
    </row>
    <row r="41" spans="1:25" x14ac:dyDescent="0.3">
      <c r="A41">
        <v>40</v>
      </c>
      <c r="B41" t="s">
        <v>41</v>
      </c>
      <c r="C41" s="1">
        <v>82</v>
      </c>
      <c r="D41" s="1">
        <v>3548</v>
      </c>
      <c r="E41" s="5">
        <v>0.1</v>
      </c>
      <c r="F41" s="6">
        <v>0.08</v>
      </c>
      <c r="G41" s="6">
        <v>0.18</v>
      </c>
      <c r="H41" s="6">
        <v>0.24</v>
      </c>
      <c r="I41" s="7">
        <v>0.15</v>
      </c>
      <c r="J41" s="1">
        <f>LOG(I41)</f>
        <v>-0.82390874094431876</v>
      </c>
      <c r="K41" s="1">
        <f>SQRT(I41)</f>
        <v>0.3872983346207417</v>
      </c>
      <c r="L41" s="1">
        <v>0.40810106618021685</v>
      </c>
      <c r="M41" s="1">
        <v>0.2556879932547223</v>
      </c>
      <c r="N41">
        <v>64123</v>
      </c>
      <c r="O41" s="16">
        <f>SQRT(N41)</f>
        <v>253.22519621870174</v>
      </c>
      <c r="P41" s="10">
        <v>7497</v>
      </c>
      <c r="Q41" s="1">
        <v>0</v>
      </c>
      <c r="R41">
        <v>756392</v>
      </c>
      <c r="S41">
        <v>47599</v>
      </c>
      <c r="T41" s="10">
        <v>72571</v>
      </c>
      <c r="U41" s="13">
        <v>0</v>
      </c>
      <c r="V41" s="14">
        <v>18838</v>
      </c>
      <c r="W41" s="1">
        <f>Q41+R41</f>
        <v>756392</v>
      </c>
      <c r="X41" s="1">
        <v>-4.6650586889000003</v>
      </c>
      <c r="Y41" s="1">
        <v>56.420186189399999</v>
      </c>
    </row>
    <row r="42" spans="1:25" x14ac:dyDescent="0.3">
      <c r="A42">
        <v>41</v>
      </c>
      <c r="B42" t="s">
        <v>42</v>
      </c>
      <c r="C42" s="1">
        <v>160</v>
      </c>
      <c r="D42" s="1">
        <v>4845</v>
      </c>
      <c r="E42" s="5">
        <v>0</v>
      </c>
      <c r="F42" s="6">
        <v>0.14000000000000001</v>
      </c>
      <c r="G42" s="6">
        <v>0.22</v>
      </c>
      <c r="H42" s="6">
        <v>0.22</v>
      </c>
      <c r="I42" s="7">
        <v>0.18</v>
      </c>
      <c r="J42" s="1">
        <f>LOG(I42)</f>
        <v>-0.74472749489669399</v>
      </c>
      <c r="K42" s="1">
        <f>SQRT(I42)</f>
        <v>0.42426406871192851</v>
      </c>
      <c r="L42" s="1">
        <v>0.71289201573344529</v>
      </c>
      <c r="M42" s="1">
        <v>0.69611856591702359</v>
      </c>
      <c r="N42">
        <v>192105</v>
      </c>
      <c r="O42" s="16">
        <f>SQRT(N42)</f>
        <v>438.29784393720212</v>
      </c>
      <c r="P42" s="10">
        <v>173220</v>
      </c>
      <c r="Q42">
        <v>18863</v>
      </c>
      <c r="R42">
        <v>327678</v>
      </c>
      <c r="S42">
        <v>363113</v>
      </c>
      <c r="T42" s="10">
        <v>14410</v>
      </c>
      <c r="U42" s="13">
        <v>0</v>
      </c>
      <c r="V42" s="15">
        <v>0</v>
      </c>
      <c r="W42" s="1">
        <f>Q42+R42</f>
        <v>346541</v>
      </c>
      <c r="X42" s="1">
        <v>-4.6481246007000001</v>
      </c>
      <c r="Y42" s="1">
        <v>56.412037256200001</v>
      </c>
    </row>
    <row r="43" spans="1:25" x14ac:dyDescent="0.3">
      <c r="A43">
        <v>42</v>
      </c>
      <c r="B43" t="s">
        <v>43</v>
      </c>
      <c r="C43" s="1">
        <v>140</v>
      </c>
      <c r="D43" s="1">
        <v>2953</v>
      </c>
      <c r="E43" s="5">
        <v>0</v>
      </c>
      <c r="F43" s="6">
        <v>0.14000000000000001</v>
      </c>
      <c r="G43" s="6">
        <v>0.19</v>
      </c>
      <c r="H43" s="6">
        <v>0.24</v>
      </c>
      <c r="I43" s="7">
        <v>0.18</v>
      </c>
      <c r="J43" s="1">
        <f>LOG(I43)</f>
        <v>-0.74472749489669399</v>
      </c>
      <c r="K43" s="1">
        <f>SQRT(I43)</f>
        <v>0.42426406871192851</v>
      </c>
      <c r="L43" s="1">
        <v>0.22852857356835729</v>
      </c>
      <c r="M43" s="1">
        <v>0.608137556376387</v>
      </c>
      <c r="N43">
        <v>71800</v>
      </c>
      <c r="O43" s="16">
        <f>SQRT(N43)</f>
        <v>267.95522013948522</v>
      </c>
      <c r="P43" s="10">
        <v>7497</v>
      </c>
      <c r="Q43" s="1">
        <v>0</v>
      </c>
      <c r="R43">
        <v>825076</v>
      </c>
      <c r="S43">
        <v>31754</v>
      </c>
      <c r="T43" s="10">
        <v>17237</v>
      </c>
      <c r="U43" s="13">
        <v>0</v>
      </c>
      <c r="V43" s="14">
        <v>16723</v>
      </c>
      <c r="W43" s="1">
        <f>Q43+R43</f>
        <v>825076</v>
      </c>
      <c r="X43" s="1">
        <v>-4.6650495320000003</v>
      </c>
      <c r="Y43" s="1">
        <v>56.420741628999998</v>
      </c>
    </row>
    <row r="44" spans="1:25" x14ac:dyDescent="0.3">
      <c r="A44">
        <v>43</v>
      </c>
      <c r="B44" t="s">
        <v>44</v>
      </c>
      <c r="C44" s="1">
        <v>3</v>
      </c>
      <c r="D44" s="1">
        <v>3782</v>
      </c>
      <c r="E44" s="5">
        <v>0</v>
      </c>
      <c r="F44" s="6">
        <v>0.16</v>
      </c>
      <c r="G44" s="6">
        <v>0.19</v>
      </c>
      <c r="H44" s="6">
        <v>0.3</v>
      </c>
      <c r="I44" s="7">
        <v>0.21</v>
      </c>
      <c r="J44" s="1">
        <f>LOG(I44)</f>
        <v>-0.6777807052660807</v>
      </c>
      <c r="K44" s="1">
        <f>SQRT(I44)</f>
        <v>0.45825756949558399</v>
      </c>
      <c r="L44" s="1">
        <v>0.47058169815473216</v>
      </c>
      <c r="M44" s="1">
        <v>-1.9239536937311952</v>
      </c>
      <c r="N44">
        <v>137712</v>
      </c>
      <c r="O44" s="16">
        <f>SQRT(N44)</f>
        <v>371.09567499500719</v>
      </c>
      <c r="P44" s="10">
        <v>36967</v>
      </c>
      <c r="Q44" s="1">
        <v>0</v>
      </c>
      <c r="R44">
        <v>782759</v>
      </c>
      <c r="S44">
        <v>66438</v>
      </c>
      <c r="T44" s="10">
        <v>9941</v>
      </c>
      <c r="U44" s="13">
        <v>0</v>
      </c>
      <c r="V44" s="14">
        <v>19574</v>
      </c>
      <c r="W44" s="1">
        <f>Q44+R44</f>
        <v>782759</v>
      </c>
      <c r="X44" s="1">
        <v>-4.6611940583000004</v>
      </c>
      <c r="Y44" s="1">
        <v>56.418000759000002</v>
      </c>
    </row>
    <row r="45" spans="1:25" x14ac:dyDescent="0.3">
      <c r="A45">
        <v>44</v>
      </c>
      <c r="B45" t="s">
        <v>45</v>
      </c>
      <c r="C45" s="1">
        <v>106</v>
      </c>
      <c r="D45" s="1">
        <v>1387</v>
      </c>
      <c r="E45" s="5">
        <v>0.1</v>
      </c>
      <c r="F45" s="6">
        <v>0.11</v>
      </c>
      <c r="G45" s="6">
        <v>0.1</v>
      </c>
      <c r="H45" s="6">
        <v>0.24</v>
      </c>
      <c r="I45" s="7">
        <v>0.15</v>
      </c>
      <c r="J45" s="1">
        <f>LOG(I45)</f>
        <v>-0.82390874094431876</v>
      </c>
      <c r="K45" s="1">
        <f>SQRT(I45)</f>
        <v>0.3872983346207417</v>
      </c>
      <c r="L45" s="1">
        <v>-0.51072423272913792</v>
      </c>
      <c r="M45" s="1">
        <v>0.42483526904401336</v>
      </c>
      <c r="N45">
        <v>101050</v>
      </c>
      <c r="O45" s="16">
        <f>SQRT(N45)</f>
        <v>317.88362650504666</v>
      </c>
      <c r="P45" s="11">
        <v>0</v>
      </c>
      <c r="Q45">
        <v>52329</v>
      </c>
      <c r="R45">
        <v>627102</v>
      </c>
      <c r="S45" s="1">
        <v>0</v>
      </c>
      <c r="T45" s="11">
        <v>0</v>
      </c>
      <c r="U45" s="13">
        <v>0</v>
      </c>
      <c r="V45" s="14">
        <v>88275</v>
      </c>
      <c r="W45" s="1">
        <f>Q45+R45</f>
        <v>679431</v>
      </c>
      <c r="X45" s="1">
        <v>-3.9568922149999999</v>
      </c>
      <c r="Y45" s="1">
        <v>56.211073638199998</v>
      </c>
    </row>
    <row r="46" spans="1:25" x14ac:dyDescent="0.3">
      <c r="A46">
        <v>45</v>
      </c>
      <c r="B46" t="s">
        <v>46</v>
      </c>
      <c r="C46" s="1">
        <v>33</v>
      </c>
      <c r="D46" s="1">
        <v>1301</v>
      </c>
      <c r="E46" s="5">
        <v>0.1</v>
      </c>
      <c r="F46" s="6">
        <v>0.1</v>
      </c>
      <c r="G46" s="6">
        <v>0.18</v>
      </c>
      <c r="H46" s="6">
        <v>0.28000000000000003</v>
      </c>
      <c r="I46" s="7">
        <v>0.17</v>
      </c>
      <c r="J46" s="1">
        <f>LOG(I46)</f>
        <v>-0.769551078621726</v>
      </c>
      <c r="K46" s="1">
        <f>SQRT(I46)</f>
        <v>0.41231056256176607</v>
      </c>
      <c r="L46" s="1">
        <v>-0.57334283511568918</v>
      </c>
      <c r="M46" s="1">
        <v>-0.34403122960513161</v>
      </c>
      <c r="N46">
        <v>169959</v>
      </c>
      <c r="O46" s="16">
        <f>SQRT(N46)</f>
        <v>412.26083976046039</v>
      </c>
      <c r="P46" s="11">
        <v>0</v>
      </c>
      <c r="Q46">
        <v>69480</v>
      </c>
      <c r="R46">
        <v>535029</v>
      </c>
      <c r="S46" s="1">
        <v>0</v>
      </c>
      <c r="T46" s="11">
        <v>0</v>
      </c>
      <c r="U46" s="13">
        <v>0</v>
      </c>
      <c r="V46" s="14">
        <v>85672</v>
      </c>
      <c r="W46" s="1">
        <f>Q46+R46</f>
        <v>604509</v>
      </c>
      <c r="X46" s="1">
        <v>-3.9584088002</v>
      </c>
      <c r="Y46" s="1">
        <v>56.208961328699999</v>
      </c>
    </row>
    <row r="47" spans="1:25" x14ac:dyDescent="0.3">
      <c r="A47">
        <v>46</v>
      </c>
      <c r="B47" t="s">
        <v>47</v>
      </c>
      <c r="C47" s="1">
        <v>15</v>
      </c>
      <c r="D47" s="1">
        <v>691</v>
      </c>
      <c r="E47" s="5">
        <v>0.1</v>
      </c>
      <c r="F47" s="6">
        <v>0.1</v>
      </c>
      <c r="G47" s="6">
        <v>0.18</v>
      </c>
      <c r="H47" s="6">
        <v>0.28000000000000003</v>
      </c>
      <c r="I47" s="7">
        <v>0.16</v>
      </c>
      <c r="J47" s="1">
        <f>LOG(I47)</f>
        <v>-0.79588001734407521</v>
      </c>
      <c r="K47" s="1">
        <f>SQRT(I47)</f>
        <v>0.4</v>
      </c>
      <c r="L47" s="1">
        <v>-1.1923378741121469</v>
      </c>
      <c r="M47" s="1">
        <v>-0.86352910333474697</v>
      </c>
      <c r="N47">
        <v>142647</v>
      </c>
      <c r="O47" s="16">
        <f>SQRT(N47)</f>
        <v>377.68637783219032</v>
      </c>
      <c r="P47" s="11">
        <v>0</v>
      </c>
      <c r="Q47">
        <v>119229</v>
      </c>
      <c r="R47">
        <v>503907</v>
      </c>
      <c r="S47" s="1">
        <v>0</v>
      </c>
      <c r="T47" s="11">
        <v>0</v>
      </c>
      <c r="U47" s="13">
        <v>0</v>
      </c>
      <c r="V47" s="14">
        <v>84780</v>
      </c>
      <c r="W47" s="1">
        <f>Q47+R47</f>
        <v>623136</v>
      </c>
      <c r="X47" s="1">
        <v>-3.9568984248999999</v>
      </c>
      <c r="Y47" s="1">
        <v>56.208865944899998</v>
      </c>
    </row>
    <row r="48" spans="1:25" x14ac:dyDescent="0.3">
      <c r="A48">
        <v>47</v>
      </c>
      <c r="B48" t="s">
        <v>48</v>
      </c>
      <c r="C48" s="1">
        <v>230</v>
      </c>
      <c r="D48" s="1">
        <v>6634</v>
      </c>
      <c r="E48" s="5">
        <v>0.15</v>
      </c>
      <c r="F48" s="6">
        <v>0.13</v>
      </c>
      <c r="G48" s="6">
        <v>0.1</v>
      </c>
      <c r="H48" s="6">
        <v>0.32</v>
      </c>
      <c r="I48" s="7">
        <v>0.19</v>
      </c>
      <c r="J48" s="1">
        <f>LOG(I48)</f>
        <v>-0.72124639904717103</v>
      </c>
      <c r="K48" s="1">
        <f>SQRT(I48)</f>
        <v>0.43588989435406733</v>
      </c>
      <c r="L48" s="1">
        <v>1.0203218455886551</v>
      </c>
      <c r="M48" s="1">
        <v>0.93522931789138863</v>
      </c>
      <c r="N48">
        <v>37828</v>
      </c>
      <c r="O48" s="16">
        <f>SQRT(N48)</f>
        <v>194.49421585229726</v>
      </c>
      <c r="P48" s="10">
        <v>66538</v>
      </c>
      <c r="Q48" s="1">
        <v>0</v>
      </c>
      <c r="R48">
        <v>517416</v>
      </c>
      <c r="S48">
        <v>38562</v>
      </c>
      <c r="T48" s="10">
        <v>283742</v>
      </c>
      <c r="U48" s="12">
        <v>7697</v>
      </c>
      <c r="V48" s="15">
        <v>0</v>
      </c>
      <c r="W48" s="1">
        <f>Q48+R48</f>
        <v>517416</v>
      </c>
      <c r="X48" s="1">
        <v>-3.9615282682999999</v>
      </c>
      <c r="Y48" s="1">
        <v>56.2422049336</v>
      </c>
    </row>
    <row r="49" spans="1:25" x14ac:dyDescent="0.3">
      <c r="A49">
        <v>48</v>
      </c>
      <c r="B49" t="s">
        <v>49</v>
      </c>
      <c r="C49" s="1">
        <v>213</v>
      </c>
      <c r="D49" s="1">
        <v>6397</v>
      </c>
      <c r="E49" s="5">
        <v>0.15</v>
      </c>
      <c r="F49" s="6">
        <v>0.13</v>
      </c>
      <c r="G49" s="6">
        <v>0.1</v>
      </c>
      <c r="H49" s="6">
        <v>0.24</v>
      </c>
      <c r="I49" s="7">
        <v>0.17</v>
      </c>
      <c r="J49" s="1">
        <f>LOG(I49)</f>
        <v>-0.769551078621726</v>
      </c>
      <c r="K49" s="1">
        <f>SQRT(I49)</f>
        <v>0.41231056256176607</v>
      </c>
      <c r="L49" s="1">
        <v>0.98473377632777048</v>
      </c>
      <c r="M49" s="1">
        <v>0.88463589377661422</v>
      </c>
      <c r="N49">
        <v>25647</v>
      </c>
      <c r="O49" s="16">
        <f>SQRT(N49)</f>
        <v>160.14680764848234</v>
      </c>
      <c r="P49" s="10">
        <v>93984</v>
      </c>
      <c r="Q49" s="1">
        <v>0</v>
      </c>
      <c r="R49">
        <v>371875</v>
      </c>
      <c r="S49">
        <v>56333</v>
      </c>
      <c r="T49" s="10">
        <v>395849</v>
      </c>
      <c r="U49" s="12">
        <v>7697</v>
      </c>
      <c r="V49" s="15">
        <v>0</v>
      </c>
      <c r="W49" s="1">
        <f>Q49+R49</f>
        <v>371875</v>
      </c>
      <c r="X49" s="1">
        <v>-3.9616789604</v>
      </c>
      <c r="Y49" s="1">
        <v>56.244012759599997</v>
      </c>
    </row>
    <row r="50" spans="1:25" x14ac:dyDescent="0.3">
      <c r="A50">
        <v>49</v>
      </c>
      <c r="B50" t="s">
        <v>50</v>
      </c>
      <c r="C50" s="1">
        <v>100</v>
      </c>
      <c r="D50" s="1">
        <v>628</v>
      </c>
      <c r="E50" s="5">
        <v>0.15</v>
      </c>
      <c r="F50" s="6">
        <v>0.13</v>
      </c>
      <c r="G50" s="6">
        <v>0.1</v>
      </c>
      <c r="H50" s="6">
        <v>0.26</v>
      </c>
      <c r="I50" s="7">
        <v>0.17</v>
      </c>
      <c r="J50" s="1">
        <f>LOG(I50)</f>
        <v>-0.769551078621726</v>
      </c>
      <c r="K50" s="1">
        <f>SQRT(I50)</f>
        <v>0.41231056256176607</v>
      </c>
      <c r="L50" s="1">
        <v>-1.2858595484047584</v>
      </c>
      <c r="M50" s="1">
        <v>0.38644311824848238</v>
      </c>
      <c r="N50">
        <v>14099</v>
      </c>
      <c r="O50" s="16">
        <f>SQRT(N50)</f>
        <v>118.73921003611234</v>
      </c>
      <c r="P50" s="10">
        <v>462</v>
      </c>
      <c r="Q50" s="1">
        <v>0</v>
      </c>
      <c r="R50">
        <v>586795</v>
      </c>
      <c r="S50">
        <v>114229</v>
      </c>
      <c r="T50" s="10">
        <v>114658</v>
      </c>
      <c r="U50" s="12">
        <v>7697</v>
      </c>
      <c r="V50" s="15">
        <v>0</v>
      </c>
      <c r="W50" s="1">
        <f>Q50+R50</f>
        <v>586795</v>
      </c>
      <c r="X50" s="1">
        <v>-3.9675613395</v>
      </c>
      <c r="Y50" s="1">
        <v>56.241001969499997</v>
      </c>
    </row>
    <row r="51" spans="1:25" x14ac:dyDescent="0.3">
      <c r="A51">
        <v>50</v>
      </c>
      <c r="B51" t="s">
        <v>51</v>
      </c>
      <c r="C51" s="1">
        <v>105</v>
      </c>
      <c r="D51" s="1">
        <v>177</v>
      </c>
      <c r="E51" s="5">
        <v>0.15</v>
      </c>
      <c r="F51" s="6">
        <v>0.14000000000000001</v>
      </c>
      <c r="G51" s="6">
        <v>0.1</v>
      </c>
      <c r="H51" s="6">
        <v>0.28999999999999998</v>
      </c>
      <c r="I51" s="7">
        <v>0.19</v>
      </c>
      <c r="J51" s="1">
        <f>LOG(I51)</f>
        <v>-0.72124639904717103</v>
      </c>
      <c r="K51" s="1">
        <f>SQRT(I51)</f>
        <v>0.43588989435406733</v>
      </c>
      <c r="L51" s="1">
        <v>-2.524723337580733</v>
      </c>
      <c r="M51" s="1">
        <v>0.41858992518960636</v>
      </c>
      <c r="N51">
        <v>12184</v>
      </c>
      <c r="O51" s="16">
        <f>SQRT(N51)</f>
        <v>110.38115781237303</v>
      </c>
      <c r="P51" s="10">
        <v>23648</v>
      </c>
      <c r="Q51" s="1">
        <v>0</v>
      </c>
      <c r="R51">
        <v>436260</v>
      </c>
      <c r="S51">
        <v>155384</v>
      </c>
      <c r="T51" s="10">
        <v>176649</v>
      </c>
      <c r="U51" s="12">
        <v>7697</v>
      </c>
      <c r="V51" s="15">
        <v>0</v>
      </c>
      <c r="W51" s="1">
        <f>Q51+R51</f>
        <v>436260</v>
      </c>
      <c r="X51" s="1">
        <v>-3.9674941550999998</v>
      </c>
      <c r="Y51" s="1">
        <v>56.242185115200002</v>
      </c>
    </row>
    <row r="52" spans="1:25" x14ac:dyDescent="0.3">
      <c r="A52">
        <v>51</v>
      </c>
      <c r="B52" t="s">
        <v>52</v>
      </c>
      <c r="C52" s="1">
        <v>6</v>
      </c>
      <c r="D52" s="1">
        <v>2097</v>
      </c>
      <c r="E52" s="5">
        <v>0.15</v>
      </c>
      <c r="F52" s="6">
        <v>0.14000000000000001</v>
      </c>
      <c r="G52" s="6">
        <v>0.1</v>
      </c>
      <c r="H52" s="6">
        <v>0.26</v>
      </c>
      <c r="I52" s="7">
        <v>0.17</v>
      </c>
      <c r="J52" s="1">
        <f>LOG(I52)</f>
        <v>-0.769551078621726</v>
      </c>
      <c r="K52" s="1">
        <f>SQRT(I52)</f>
        <v>0.41231056256176607</v>
      </c>
      <c r="L52" s="1">
        <v>-0.10634464008773697</v>
      </c>
      <c r="M52" s="1">
        <v>-1.4672536810428654</v>
      </c>
      <c r="N52">
        <v>43694</v>
      </c>
      <c r="O52" s="16">
        <f>SQRT(N52)</f>
        <v>209.03109816484246</v>
      </c>
      <c r="P52" s="11">
        <v>0</v>
      </c>
      <c r="Q52" s="1">
        <v>0</v>
      </c>
      <c r="R52">
        <v>843802</v>
      </c>
      <c r="S52" s="1">
        <v>0</v>
      </c>
      <c r="T52" s="11">
        <v>0</v>
      </c>
      <c r="U52" s="13">
        <v>0</v>
      </c>
      <c r="V52" s="14">
        <v>13930</v>
      </c>
      <c r="W52" s="1">
        <f>Q52+R52</f>
        <v>843802</v>
      </c>
      <c r="X52" s="1">
        <v>-3.9581042980999999</v>
      </c>
      <c r="Y52" s="1">
        <v>56.237881989400002</v>
      </c>
    </row>
    <row r="53" spans="1:25" x14ac:dyDescent="0.3">
      <c r="A53">
        <v>52</v>
      </c>
      <c r="B53" t="s">
        <v>53</v>
      </c>
      <c r="C53" s="1">
        <v>25</v>
      </c>
      <c r="D53" s="1">
        <v>5374</v>
      </c>
      <c r="E53" s="5">
        <v>0.1</v>
      </c>
      <c r="F53" s="6">
        <v>0.12</v>
      </c>
      <c r="G53" s="6">
        <v>0.14000000000000001</v>
      </c>
      <c r="H53" s="6">
        <v>0.27</v>
      </c>
      <c r="I53" s="7">
        <v>0.16</v>
      </c>
      <c r="J53" s="1">
        <f>LOG(I53)</f>
        <v>-0.79588001734407521</v>
      </c>
      <c r="K53" s="1">
        <f>SQRT(I53)</f>
        <v>0.4</v>
      </c>
      <c r="L53" s="1">
        <v>0.81426485054897602</v>
      </c>
      <c r="M53" s="1">
        <v>-0.52695690712817811</v>
      </c>
      <c r="N53">
        <v>51202</v>
      </c>
      <c r="O53" s="16">
        <f>SQRT(N53)</f>
        <v>226.2785893539201</v>
      </c>
      <c r="P53" s="10">
        <v>29533</v>
      </c>
      <c r="Q53" s="1">
        <v>0</v>
      </c>
      <c r="R53">
        <v>886164</v>
      </c>
      <c r="S53">
        <v>4230</v>
      </c>
      <c r="T53" s="10">
        <v>90588</v>
      </c>
      <c r="U53" s="12">
        <v>7697</v>
      </c>
      <c r="V53" s="14">
        <v>184</v>
      </c>
      <c r="W53" s="1">
        <f>Q53+R53</f>
        <v>886164</v>
      </c>
      <c r="X53" s="1">
        <v>-3.9607417879</v>
      </c>
      <c r="Y53" s="1">
        <v>56.239815254600003</v>
      </c>
    </row>
    <row r="54" spans="1:25" x14ac:dyDescent="0.3">
      <c r="A54">
        <v>53</v>
      </c>
      <c r="B54" t="s">
        <v>54</v>
      </c>
      <c r="C54" s="1">
        <v>305</v>
      </c>
      <c r="D54" s="1">
        <v>3504</v>
      </c>
      <c r="E54" s="5">
        <v>0.15</v>
      </c>
      <c r="F54" s="6">
        <v>0.14000000000000001</v>
      </c>
      <c r="G54" s="6">
        <v>0.1</v>
      </c>
      <c r="H54" s="6">
        <v>0.32</v>
      </c>
      <c r="I54" s="7">
        <v>0.18</v>
      </c>
      <c r="J54" s="1">
        <f>LOG(I54)</f>
        <v>-0.74472749489669399</v>
      </c>
      <c r="K54" s="1">
        <f>SQRT(I54)</f>
        <v>0.42426406871192851</v>
      </c>
      <c r="L54" s="1">
        <v>0.39589341975654446</v>
      </c>
      <c r="M54" s="1">
        <v>1.1211863197914966</v>
      </c>
      <c r="N54">
        <v>48278</v>
      </c>
      <c r="O54" s="16">
        <f>SQRT(N54)</f>
        <v>219.72255232451676</v>
      </c>
      <c r="P54" s="11">
        <v>0</v>
      </c>
      <c r="Q54" s="1">
        <v>0</v>
      </c>
      <c r="R54">
        <v>832894</v>
      </c>
      <c r="S54" s="1">
        <v>0</v>
      </c>
      <c r="T54" s="11">
        <v>0</v>
      </c>
      <c r="U54" s="13">
        <v>0</v>
      </c>
      <c r="V54" s="14">
        <v>17935</v>
      </c>
      <c r="W54" s="1">
        <f>Q54+R54</f>
        <v>832894</v>
      </c>
      <c r="X54" s="1">
        <v>-3.9394901617000002</v>
      </c>
      <c r="Y54" s="1">
        <v>56.230108512000001</v>
      </c>
    </row>
    <row r="55" spans="1:25" x14ac:dyDescent="0.3">
      <c r="A55">
        <v>54</v>
      </c>
      <c r="B55" t="s">
        <v>55</v>
      </c>
      <c r="C55" s="1">
        <v>55</v>
      </c>
      <c r="D55" s="1">
        <v>686</v>
      </c>
      <c r="E55" s="5">
        <v>0</v>
      </c>
      <c r="F55" s="6">
        <v>0.12</v>
      </c>
      <c r="G55" s="6">
        <v>0.1</v>
      </c>
      <c r="H55" s="6">
        <v>0.25</v>
      </c>
      <c r="I55" s="7">
        <v>0.16</v>
      </c>
      <c r="J55" s="1">
        <f>LOG(I55)</f>
        <v>-0.79588001734407521</v>
      </c>
      <c r="K55" s="1">
        <f>SQRT(I55)</f>
        <v>0.4</v>
      </c>
      <c r="L55" s="1">
        <v>-1.1994422168687469</v>
      </c>
      <c r="M55" s="1">
        <v>-7.4590333985624074E-3</v>
      </c>
      <c r="N55">
        <v>116351</v>
      </c>
      <c r="O55" s="16">
        <f>SQRT(N55)</f>
        <v>341.10262385387773</v>
      </c>
      <c r="P55" s="11">
        <v>0</v>
      </c>
      <c r="Q55" s="1">
        <v>0</v>
      </c>
      <c r="R55">
        <v>677545</v>
      </c>
      <c r="S55" s="1">
        <v>0</v>
      </c>
      <c r="T55" s="11">
        <v>0</v>
      </c>
      <c r="U55" s="13">
        <v>0</v>
      </c>
      <c r="V55" s="14">
        <v>47617</v>
      </c>
      <c r="W55" s="1">
        <f>Q55+R55</f>
        <v>677545</v>
      </c>
      <c r="X55" s="1">
        <v>-3.9544311502</v>
      </c>
      <c r="Y55" s="1">
        <v>56.224365044400002</v>
      </c>
    </row>
    <row r="56" spans="1:25" x14ac:dyDescent="0.3">
      <c r="A56">
        <v>55</v>
      </c>
      <c r="B56" t="s">
        <v>56</v>
      </c>
      <c r="C56" s="1">
        <v>15</v>
      </c>
      <c r="D56" s="1">
        <v>6960</v>
      </c>
      <c r="E56" s="5">
        <v>0</v>
      </c>
      <c r="F56" s="6">
        <v>0.14000000000000001</v>
      </c>
      <c r="G56" s="6">
        <v>0.1</v>
      </c>
      <c r="H56" s="6">
        <v>0.24</v>
      </c>
      <c r="I56" s="7">
        <v>0.17</v>
      </c>
      <c r="J56" s="1">
        <f>LOG(I56)</f>
        <v>-0.769551078621726</v>
      </c>
      <c r="K56" s="1">
        <f>SQRT(I56)</f>
        <v>0.41231056256176607</v>
      </c>
      <c r="L56" s="1">
        <v>1.0672506556712522</v>
      </c>
      <c r="M56" s="1">
        <v>-0.86352910333474697</v>
      </c>
      <c r="N56">
        <v>86151</v>
      </c>
      <c r="O56" s="16">
        <f>SQRT(N56)</f>
        <v>293.5149059247247</v>
      </c>
      <c r="P56" s="11">
        <v>0</v>
      </c>
      <c r="Q56">
        <v>34924</v>
      </c>
      <c r="R56">
        <v>810658</v>
      </c>
      <c r="S56" s="1">
        <v>0</v>
      </c>
      <c r="T56" s="11">
        <v>0</v>
      </c>
      <c r="U56" s="13">
        <v>0</v>
      </c>
      <c r="V56" s="14">
        <v>40652</v>
      </c>
      <c r="W56" s="1">
        <f>Q56+R56</f>
        <v>845582</v>
      </c>
      <c r="X56" s="1">
        <v>-3.9529483047</v>
      </c>
      <c r="Y56" s="1">
        <v>56.215859725599998</v>
      </c>
    </row>
    <row r="57" spans="1:25" x14ac:dyDescent="0.3">
      <c r="A57">
        <v>56</v>
      </c>
      <c r="B57" t="s">
        <v>57</v>
      </c>
      <c r="C57" s="1">
        <v>125</v>
      </c>
      <c r="D57" s="1">
        <v>327</v>
      </c>
      <c r="E57" s="5">
        <v>0.15</v>
      </c>
      <c r="F57" s="6">
        <v>0.14000000000000001</v>
      </c>
      <c r="G57" s="6">
        <v>0.1</v>
      </c>
      <c r="H57" s="6">
        <v>0.28999999999999998</v>
      </c>
      <c r="I57" s="7">
        <v>0.18</v>
      </c>
      <c r="J57" s="1">
        <f>LOG(I57)</f>
        <v>-0.74472749489669399</v>
      </c>
      <c r="K57" s="1">
        <f>SQRT(I57)</f>
        <v>0.42426406871192851</v>
      </c>
      <c r="L57" s="1">
        <v>-1.9242548682172387</v>
      </c>
      <c r="M57" s="1">
        <v>0.53346768326827065</v>
      </c>
      <c r="N57">
        <v>81063</v>
      </c>
      <c r="O57" s="16">
        <f>SQRT(N57)</f>
        <v>284.71564762056897</v>
      </c>
      <c r="P57" s="11">
        <v>0</v>
      </c>
      <c r="Q57" s="1">
        <v>0</v>
      </c>
      <c r="R57">
        <v>720015</v>
      </c>
      <c r="S57" s="1">
        <v>0</v>
      </c>
      <c r="T57" s="11">
        <v>0</v>
      </c>
      <c r="U57" s="13">
        <v>0</v>
      </c>
      <c r="V57" s="14">
        <v>18748</v>
      </c>
      <c r="W57" s="1">
        <f>Q57+R57</f>
        <v>720015</v>
      </c>
      <c r="X57" s="1">
        <v>-3.9304529083999999</v>
      </c>
      <c r="Y57" s="1">
        <v>56.237044029499998</v>
      </c>
    </row>
    <row r="58" spans="1:25" x14ac:dyDescent="0.3">
      <c r="A58">
        <v>57</v>
      </c>
      <c r="B58" t="s">
        <v>58</v>
      </c>
      <c r="C58" s="1">
        <v>370</v>
      </c>
      <c r="D58" s="1">
        <v>4374</v>
      </c>
      <c r="E58" s="5">
        <v>0.1</v>
      </c>
      <c r="F58" s="6">
        <v>0.12</v>
      </c>
      <c r="G58" s="6">
        <v>0.1</v>
      </c>
      <c r="H58" s="6">
        <v>0.25</v>
      </c>
      <c r="I58" s="7">
        <v>0.15</v>
      </c>
      <c r="J58" s="1">
        <f>LOG(I58)</f>
        <v>-0.82390874094431876</v>
      </c>
      <c r="K58" s="1">
        <f>SQRT(I58)</f>
        <v>0.3872983346207417</v>
      </c>
      <c r="L58" s="1">
        <v>0.61284564952090692</v>
      </c>
      <c r="M58" s="1">
        <v>1.2484759333457085</v>
      </c>
      <c r="N58">
        <v>40311</v>
      </c>
      <c r="O58" s="16">
        <f>SQRT(N58)</f>
        <v>200.77599458102554</v>
      </c>
      <c r="P58" s="11">
        <v>0</v>
      </c>
      <c r="Q58" s="1">
        <v>0</v>
      </c>
      <c r="R58">
        <v>866988</v>
      </c>
      <c r="S58" s="1">
        <v>0</v>
      </c>
      <c r="T58" s="11">
        <v>0</v>
      </c>
      <c r="U58" s="13">
        <v>0</v>
      </c>
      <c r="V58" s="14">
        <v>17372</v>
      </c>
      <c r="W58" s="1">
        <f>Q58+R58</f>
        <v>866988</v>
      </c>
      <c r="X58" s="1">
        <v>-3.9298017363</v>
      </c>
      <c r="Y58" s="1">
        <v>56.234771065899999</v>
      </c>
    </row>
    <row r="59" spans="1:25" x14ac:dyDescent="0.3">
      <c r="A59">
        <v>58</v>
      </c>
      <c r="B59" t="s">
        <v>59</v>
      </c>
      <c r="C59" s="1">
        <v>10</v>
      </c>
      <c r="D59" s="1">
        <v>1223</v>
      </c>
      <c r="E59" s="5">
        <v>0</v>
      </c>
      <c r="F59" s="6">
        <v>0.14000000000000001</v>
      </c>
      <c r="G59" s="6">
        <v>0.1</v>
      </c>
      <c r="H59" s="6">
        <v>0.22</v>
      </c>
      <c r="I59" s="7">
        <v>0.16</v>
      </c>
      <c r="J59" s="1">
        <f>LOG(I59)</f>
        <v>-0.79588001734407521</v>
      </c>
      <c r="K59" s="1">
        <f>SQRT(I59)</f>
        <v>0.4</v>
      </c>
      <c r="L59" s="1">
        <v>-0.63382530189170794</v>
      </c>
      <c r="M59" s="1">
        <v>-1.1306814848362963</v>
      </c>
      <c r="N59">
        <v>85057</v>
      </c>
      <c r="O59" s="16">
        <f>SQRT(N59)</f>
        <v>291.64533255308578</v>
      </c>
      <c r="P59" s="11">
        <v>0</v>
      </c>
      <c r="Q59" s="1">
        <v>0</v>
      </c>
      <c r="R59">
        <v>767252</v>
      </c>
      <c r="S59" s="1">
        <v>0</v>
      </c>
      <c r="T59" s="11">
        <v>0</v>
      </c>
      <c r="U59" s="13">
        <v>0</v>
      </c>
      <c r="V59" s="15">
        <v>0</v>
      </c>
      <c r="W59" s="1">
        <f>Q59+R59</f>
        <v>767252</v>
      </c>
      <c r="X59" s="1">
        <v>-3.9025853864000002</v>
      </c>
      <c r="Y59" s="1">
        <v>56.248202814999999</v>
      </c>
    </row>
    <row r="60" spans="1:25" x14ac:dyDescent="0.3">
      <c r="A60">
        <v>59</v>
      </c>
      <c r="B60" t="s">
        <v>60</v>
      </c>
      <c r="C60" s="1">
        <v>470</v>
      </c>
      <c r="D60" s="1">
        <v>2286</v>
      </c>
      <c r="E60" s="5">
        <v>0.15</v>
      </c>
      <c r="F60" s="6">
        <v>0.13</v>
      </c>
      <c r="G60" s="6">
        <v>0.1</v>
      </c>
      <c r="H60" s="6">
        <v>0.27</v>
      </c>
      <c r="I60" s="7">
        <v>0.17</v>
      </c>
      <c r="J60" s="1">
        <f>LOG(I60)</f>
        <v>-0.769551078621726</v>
      </c>
      <c r="K60" s="1">
        <f>SQRT(I60)</f>
        <v>0.41231056256176607</v>
      </c>
      <c r="L60" s="1">
        <v>-2.1924578483639118E-2</v>
      </c>
      <c r="M60" s="1">
        <v>1.4060993142033373</v>
      </c>
      <c r="N60">
        <v>27351</v>
      </c>
      <c r="O60" s="16">
        <f>SQRT(N60)</f>
        <v>165.38137742805264</v>
      </c>
      <c r="P60" s="11">
        <v>0</v>
      </c>
      <c r="Q60" s="1">
        <v>0</v>
      </c>
      <c r="R60">
        <v>863859</v>
      </c>
      <c r="S60" s="1">
        <v>0</v>
      </c>
      <c r="T60" s="11">
        <v>0</v>
      </c>
      <c r="U60" s="13">
        <v>0</v>
      </c>
      <c r="V60" s="15">
        <v>0</v>
      </c>
      <c r="W60" s="1">
        <f>Q60+R60</f>
        <v>863859</v>
      </c>
      <c r="X60" s="1">
        <v>-3.9028950935000002</v>
      </c>
      <c r="Y60" s="1">
        <v>56.2454929592</v>
      </c>
    </row>
    <row r="61" spans="1:25" x14ac:dyDescent="0.3">
      <c r="A61">
        <v>60</v>
      </c>
      <c r="B61" t="s">
        <v>61</v>
      </c>
      <c r="C61" s="1">
        <v>300</v>
      </c>
      <c r="D61" s="1">
        <v>5969</v>
      </c>
      <c r="E61" s="5">
        <v>0.15</v>
      </c>
      <c r="F61" s="6">
        <v>0.13</v>
      </c>
      <c r="G61" s="6">
        <v>0.1</v>
      </c>
      <c r="H61" s="6">
        <v>0.27</v>
      </c>
      <c r="I61" s="7">
        <v>0.17</v>
      </c>
      <c r="J61" s="1">
        <f>LOG(I61)</f>
        <v>-0.769551078621726</v>
      </c>
      <c r="K61" s="1">
        <f>SQRT(I61)</f>
        <v>0.41231056256176607</v>
      </c>
      <c r="L61" s="1">
        <v>0.91698928789039258</v>
      </c>
      <c r="M61" s="1">
        <v>1.1102955124383613</v>
      </c>
      <c r="N61">
        <v>16729</v>
      </c>
      <c r="O61" s="16">
        <f>SQRT(N61)</f>
        <v>129.34063553268942</v>
      </c>
      <c r="P61" s="11">
        <v>0</v>
      </c>
      <c r="Q61">
        <v>6338</v>
      </c>
      <c r="R61">
        <v>928962</v>
      </c>
      <c r="S61" s="1">
        <v>0</v>
      </c>
      <c r="T61" s="11">
        <v>0</v>
      </c>
      <c r="U61" s="13">
        <v>0</v>
      </c>
      <c r="V61" s="15">
        <v>0</v>
      </c>
      <c r="W61" s="1">
        <f>Q61+R61</f>
        <v>935300</v>
      </c>
      <c r="X61" s="1">
        <v>-3.8998470613</v>
      </c>
      <c r="Y61" s="1">
        <v>56.244938203300002</v>
      </c>
    </row>
    <row r="62" spans="1:25" x14ac:dyDescent="0.3">
      <c r="E62" s="1"/>
      <c r="F62" s="1"/>
      <c r="G62" s="1"/>
      <c r="H62" s="1"/>
      <c r="I62" s="1"/>
      <c r="J62" s="1"/>
      <c r="K62" s="1"/>
      <c r="V62" s="12"/>
    </row>
  </sheetData>
  <sortState xmlns:xlrd2="http://schemas.microsoft.com/office/spreadsheetml/2017/richdata2" ref="A2:Y62">
    <sortCondition ref="A1:A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D167-6A58-4764-BB45-5CD336ADC50B}">
  <dimension ref="A1"/>
  <sheetViews>
    <sheetView workbookViewId="0">
      <selection activeCell="P20" sqref="P20"/>
    </sheetView>
  </sheetViews>
  <sheetFormatPr defaultRowHeight="14.4" x14ac:dyDescent="0.3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8d09f7-cc79-4ccb-9149-a4238dd17422}" enabled="0" method="" siteId="{4e8d09f7-cc79-4ccb-9149-a4238dd1742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sites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Bryan</cp:lastModifiedBy>
  <dcterms:created xsi:type="dcterms:W3CDTF">2022-08-17T15:12:20Z</dcterms:created>
  <dcterms:modified xsi:type="dcterms:W3CDTF">2023-11-13T13:48:19Z</dcterms:modified>
</cp:coreProperties>
</file>