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ir-my.sharepoint.com/personal/dab11_stir_ac_uk/Documents/Project/Data chapter 1 - RAWES/RAWES+/Analysis/"/>
    </mc:Choice>
  </mc:AlternateContent>
  <xr:revisionPtr revIDLastSave="2208" documentId="11_6554EEB0773AD29162D5EC25EDE97E3F1BD26CDC" xr6:coauthVersionLast="47" xr6:coauthVersionMax="47" xr10:uidLastSave="{415FAD02-C578-4672-A23D-89C513532F95}"/>
  <bookViews>
    <workbookView xWindow="-108" yWindow="-108" windowWidth="23256" windowHeight="12576" xr2:uid="{00000000-000D-0000-FFFF-FFFF00000000}"/>
  </bookViews>
  <sheets>
    <sheet name="All sit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2" l="1"/>
  <c r="F62" i="2"/>
  <c r="G62" i="2"/>
  <c r="H62" i="2"/>
  <c r="I62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R66" i="2"/>
  <c r="CS66" i="2"/>
  <c r="CT66" i="2"/>
  <c r="CU66" i="2"/>
  <c r="CV66" i="2"/>
  <c r="CW66" i="2"/>
  <c r="CX66" i="2"/>
  <c r="CY66" i="2"/>
  <c r="CZ66" i="2"/>
  <c r="DA66" i="2"/>
  <c r="DB66" i="2"/>
  <c r="DC66" i="2"/>
  <c r="DD66" i="2"/>
  <c r="DE66" i="2"/>
  <c r="DF66" i="2"/>
  <c r="DG66" i="2"/>
  <c r="DH66" i="2"/>
  <c r="DI66" i="2"/>
  <c r="DJ66" i="2"/>
  <c r="DK66" i="2"/>
  <c r="DL66" i="2"/>
  <c r="DM66" i="2"/>
  <c r="DN66" i="2"/>
  <c r="DO66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CS65" i="2"/>
  <c r="CT65" i="2"/>
  <c r="CU65" i="2"/>
  <c r="CV65" i="2"/>
  <c r="CW65" i="2"/>
  <c r="CX65" i="2"/>
  <c r="CY65" i="2"/>
  <c r="CZ65" i="2"/>
  <c r="DA65" i="2"/>
  <c r="DB65" i="2"/>
  <c r="DC65" i="2"/>
  <c r="DD65" i="2"/>
  <c r="DE65" i="2"/>
  <c r="DF65" i="2"/>
  <c r="DG65" i="2"/>
  <c r="DH65" i="2"/>
  <c r="DI65" i="2"/>
  <c r="DJ65" i="2"/>
  <c r="DK65" i="2"/>
  <c r="DL65" i="2"/>
  <c r="DM65" i="2"/>
  <c r="DN65" i="2"/>
  <c r="DO65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CX63" i="2"/>
  <c r="CY63" i="2"/>
  <c r="CZ63" i="2"/>
  <c r="DA63" i="2"/>
  <c r="DB63" i="2"/>
  <c r="DC63" i="2"/>
  <c r="DD63" i="2"/>
  <c r="DE63" i="2"/>
  <c r="DF63" i="2"/>
  <c r="DG63" i="2"/>
  <c r="DH63" i="2"/>
  <c r="DI63" i="2"/>
  <c r="DJ63" i="2"/>
  <c r="DK63" i="2"/>
  <c r="DL63" i="2"/>
  <c r="DM63" i="2"/>
  <c r="DN63" i="2"/>
  <c r="DO63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CS62" i="2"/>
  <c r="CT62" i="2"/>
  <c r="CU62" i="2"/>
  <c r="CV62" i="2"/>
  <c r="CW62" i="2"/>
  <c r="CX62" i="2"/>
  <c r="CY62" i="2"/>
  <c r="CZ62" i="2"/>
  <c r="DA62" i="2"/>
  <c r="DB62" i="2"/>
  <c r="DC62" i="2"/>
  <c r="DD62" i="2"/>
  <c r="DE62" i="2"/>
  <c r="DF62" i="2"/>
  <c r="DG62" i="2"/>
  <c r="DH62" i="2"/>
  <c r="DI62" i="2"/>
  <c r="DJ62" i="2"/>
  <c r="DK62" i="2"/>
  <c r="DL62" i="2"/>
  <c r="DM62" i="2"/>
  <c r="DN62" i="2"/>
  <c r="DO62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BT64" i="2" l="1"/>
  <c r="AU64" i="2"/>
  <c r="DN64" i="2"/>
  <c r="DF64" i="2"/>
  <c r="CX64" i="2"/>
  <c r="CP64" i="2"/>
  <c r="BZ64" i="2"/>
  <c r="CV64" i="2"/>
  <c r="BR64" i="2"/>
  <c r="AV64" i="2"/>
  <c r="AE64" i="2"/>
  <c r="DE64" i="2"/>
  <c r="DA64" i="2"/>
  <c r="CK64" i="2"/>
  <c r="CG64" i="2"/>
  <c r="CH64" i="2"/>
  <c r="AM64" i="2"/>
  <c r="CC64" i="2"/>
  <c r="BU64" i="2"/>
  <c r="BQ64" i="2"/>
  <c r="BI64" i="2"/>
  <c r="BE64" i="2"/>
  <c r="BB64" i="2"/>
  <c r="AX64" i="2"/>
  <c r="AT64" i="2"/>
  <c r="BP64" i="2"/>
  <c r="BY64" i="2"/>
  <c r="BJ64" i="2"/>
  <c r="J64" i="2"/>
  <c r="R64" i="2"/>
  <c r="Y64" i="2"/>
  <c r="AG64" i="2"/>
  <c r="AO64" i="2"/>
  <c r="N64" i="2"/>
  <c r="U64" i="2"/>
  <c r="AC64" i="2"/>
  <c r="AK64" i="2"/>
  <c r="AN64" i="2"/>
  <c r="CM64" i="2"/>
  <c r="AR64" i="2"/>
  <c r="M64" i="2"/>
  <c r="Q64" i="2"/>
  <c r="X64" i="2"/>
  <c r="AB64" i="2"/>
  <c r="AF64" i="2"/>
  <c r="AJ64" i="2"/>
  <c r="DO64" i="2"/>
  <c r="DK64" i="2"/>
  <c r="DG64" i="2"/>
  <c r="DC64" i="2"/>
  <c r="CY64" i="2"/>
  <c r="CU64" i="2"/>
  <c r="CQ64" i="2"/>
  <c r="CI64" i="2"/>
  <c r="CE64" i="2"/>
  <c r="CA64" i="2"/>
  <c r="BW64" i="2"/>
  <c r="BS64" i="2"/>
  <c r="BO64" i="2"/>
  <c r="BK64" i="2"/>
  <c r="BG64" i="2"/>
  <c r="BC64" i="2"/>
  <c r="AZ64" i="2"/>
  <c r="AS64" i="2"/>
  <c r="L64" i="2"/>
  <c r="P64" i="2"/>
  <c r="T64" i="2"/>
  <c r="W64" i="2"/>
  <c r="AA64" i="2"/>
  <c r="AI64" i="2"/>
  <c r="AQ64" i="2"/>
  <c r="DL64" i="2"/>
  <c r="DH64" i="2"/>
  <c r="DD64" i="2"/>
  <c r="CZ64" i="2"/>
  <c r="CR64" i="2"/>
  <c r="CN64" i="2"/>
  <c r="CJ64" i="2"/>
  <c r="CF64" i="2"/>
  <c r="CB64" i="2"/>
  <c r="BX64" i="2"/>
  <c r="BL64" i="2"/>
  <c r="BH64" i="2"/>
  <c r="BD64" i="2"/>
  <c r="BA64" i="2"/>
  <c r="AW64" i="2"/>
  <c r="DI64" i="2"/>
  <c r="CW64" i="2"/>
  <c r="CS64" i="2"/>
  <c r="CO64" i="2"/>
  <c r="BM64" i="2"/>
  <c r="O64" i="2"/>
  <c r="V64" i="2"/>
  <c r="Z64" i="2"/>
  <c r="AD64" i="2"/>
  <c r="AH64" i="2"/>
  <c r="AL64" i="2"/>
  <c r="AP64" i="2"/>
  <c r="K64" i="2"/>
  <c r="S64" i="2"/>
  <c r="DM64" i="2"/>
  <c r="DJ64" i="2"/>
  <c r="DB64" i="2"/>
  <c r="CT64" i="2"/>
  <c r="CL64" i="2"/>
  <c r="CD64" i="2"/>
  <c r="BV64" i="2"/>
  <c r="BN64" i="2"/>
  <c r="BF64" i="2"/>
  <c r="AY64" i="2"/>
</calcChain>
</file>

<file path=xl/sharedStrings.xml><?xml version="1.0" encoding="utf-8"?>
<sst xmlns="http://schemas.openxmlformats.org/spreadsheetml/2006/main" count="187" uniqueCount="187">
  <si>
    <t>Site Number</t>
  </si>
  <si>
    <t>Site Name</t>
  </si>
  <si>
    <t>Devon</t>
  </si>
  <si>
    <t>Black devon</t>
  </si>
  <si>
    <t>UL Swale 1</t>
  </si>
  <si>
    <t>UL Swale 2</t>
  </si>
  <si>
    <t>UL Bund 1</t>
  </si>
  <si>
    <t>UL Bund 2</t>
  </si>
  <si>
    <t>UL Bund 3</t>
  </si>
  <si>
    <t>UL Drain</t>
  </si>
  <si>
    <t>UL Margin</t>
  </si>
  <si>
    <t>broomridge</t>
  </si>
  <si>
    <t>Teith 2</t>
  </si>
  <si>
    <t>Teith 3</t>
  </si>
  <si>
    <t>West Moss Side</t>
  </si>
  <si>
    <t>Leven 1</t>
  </si>
  <si>
    <t>Leven 2</t>
  </si>
  <si>
    <t>Leven 3</t>
  </si>
  <si>
    <t>Forth 1</t>
  </si>
  <si>
    <t>Forth 2</t>
  </si>
  <si>
    <t>Forth 3</t>
  </si>
  <si>
    <t>leven 9</t>
  </si>
  <si>
    <t>leven 10</t>
  </si>
  <si>
    <t>leven 11</t>
  </si>
  <si>
    <t>leven 12</t>
  </si>
  <si>
    <t>leven 13</t>
  </si>
  <si>
    <t>leven 14</t>
  </si>
  <si>
    <t>leven 15</t>
  </si>
  <si>
    <t>leven 16</t>
  </si>
  <si>
    <t>leven 17</t>
  </si>
  <si>
    <t>leven 23</t>
  </si>
  <si>
    <t>leven 20</t>
  </si>
  <si>
    <t>leven 5</t>
  </si>
  <si>
    <t>leven 8</t>
  </si>
  <si>
    <t>leven 7</t>
  </si>
  <si>
    <t>leven 21</t>
  </si>
  <si>
    <t>leven 24</t>
  </si>
  <si>
    <t>leven 25</t>
  </si>
  <si>
    <t>leven 27</t>
  </si>
  <si>
    <t>leven 28</t>
  </si>
  <si>
    <t>SRUC scrape 1</t>
  </si>
  <si>
    <t>SRUC scrape  2</t>
  </si>
  <si>
    <t>SRUC buffer 1</t>
  </si>
  <si>
    <t>SRUC buffer 2</t>
  </si>
  <si>
    <t>SRUC buffer 3</t>
  </si>
  <si>
    <t>Allan 24</t>
  </si>
  <si>
    <t>Allan 25</t>
  </si>
  <si>
    <t>Allan 26</t>
  </si>
  <si>
    <t>Allan 27</t>
  </si>
  <si>
    <t>Allan 28</t>
  </si>
  <si>
    <t>Allan 13</t>
  </si>
  <si>
    <t>Allan 14</t>
  </si>
  <si>
    <t xml:space="preserve">Allan 11 </t>
  </si>
  <si>
    <t xml:space="preserve">Allan 12 </t>
  </si>
  <si>
    <t>Allan 1</t>
  </si>
  <si>
    <t>Allan 22</t>
  </si>
  <si>
    <t>Allan 23</t>
  </si>
  <si>
    <t>Allan 16</t>
  </si>
  <si>
    <t>Allan 2</t>
  </si>
  <si>
    <t>Allan 5</t>
  </si>
  <si>
    <t>Allan 3</t>
  </si>
  <si>
    <t>Allan 4</t>
  </si>
  <si>
    <t>Distance</t>
  </si>
  <si>
    <t>Area</t>
  </si>
  <si>
    <t>P_total</t>
  </si>
  <si>
    <t>R_total</t>
  </si>
  <si>
    <t>C_total</t>
  </si>
  <si>
    <t>S_total</t>
  </si>
  <si>
    <t>L_Fresh_water</t>
  </si>
  <si>
    <t>service_total</t>
  </si>
  <si>
    <t>L_Food</t>
  </si>
  <si>
    <t>L_Fuel</t>
  </si>
  <si>
    <t>L_Fibre</t>
  </si>
  <si>
    <t>L_Ornamental resources</t>
  </si>
  <si>
    <t>L_Local_climate_regulation</t>
  </si>
  <si>
    <t>L_Genetic_resources</t>
  </si>
  <si>
    <t>L_Natural_medicines_or_pharmaceuticals</t>
  </si>
  <si>
    <t>L_Energy_harvesting_from_natural_air_and_water_flows</t>
  </si>
  <si>
    <t>L_Air_quality_regulation</t>
  </si>
  <si>
    <t>L_Water_regulation</t>
  </si>
  <si>
    <t>L_Storm_hazard_regulation</t>
  </si>
  <si>
    <t>L_Pest_regulation</t>
  </si>
  <si>
    <t>L_Disease_regulation_human</t>
  </si>
  <si>
    <t>L_Disease_regulation_livestock</t>
  </si>
  <si>
    <t>L_Erosion_regulation</t>
  </si>
  <si>
    <t>L_Water_purification</t>
  </si>
  <si>
    <t>L_Pollination</t>
  </si>
  <si>
    <t>L_Salinity_regulation</t>
  </si>
  <si>
    <t>L_Fire_regulation</t>
  </si>
  <si>
    <t>L_Noise_and_visual_buffering</t>
  </si>
  <si>
    <t>L_Cultural_heritage</t>
  </si>
  <si>
    <t>L_Recreation_and_tourism</t>
  </si>
  <si>
    <t>L_Aesthetic_value</t>
  </si>
  <si>
    <t>L_Spiritual_and_religious_value</t>
  </si>
  <si>
    <t>L_Inspiration_value</t>
  </si>
  <si>
    <t>L_Social_relation</t>
  </si>
  <si>
    <t>L_Educational_and_research</t>
  </si>
  <si>
    <t>L_Soil_formation</t>
  </si>
  <si>
    <t>L_Primary_production</t>
  </si>
  <si>
    <t>L_Nutrient_cycling</t>
  </si>
  <si>
    <t>L_Water_recycling</t>
  </si>
  <si>
    <t>L_Provision_of_habitat</t>
  </si>
  <si>
    <t>R_Fresh_water</t>
  </si>
  <si>
    <t>R_Fuel</t>
  </si>
  <si>
    <t>R_Fibre</t>
  </si>
  <si>
    <t>R_Genetic_resources</t>
  </si>
  <si>
    <t>R_Natural_medicines_or_pharmaceuticals</t>
  </si>
  <si>
    <t>R_Ornamental resources</t>
  </si>
  <si>
    <t>L_Clay_mineral_aggregate_harvesting</t>
  </si>
  <si>
    <t>R_Clay_mineral_aggregate_harvesting</t>
  </si>
  <si>
    <t>R_Energy_harvesting_from_natural_air_and_water_flows</t>
  </si>
  <si>
    <t>R_Air_quality_regulation</t>
  </si>
  <si>
    <t>R_Local_climate_regulation</t>
  </si>
  <si>
    <t>R_Global_climate_regulation</t>
  </si>
  <si>
    <t>R_Water_regulation</t>
  </si>
  <si>
    <t>R_Flood_hazard_regulation</t>
  </si>
  <si>
    <t>R_Storm_hazard_regulation</t>
  </si>
  <si>
    <t>R_Pest_regulation</t>
  </si>
  <si>
    <t>R_Disease_regulation_human</t>
  </si>
  <si>
    <t>R_Disease_regulation_livestock</t>
  </si>
  <si>
    <t>R_Erosion_regulation</t>
  </si>
  <si>
    <t>R_Water_purification</t>
  </si>
  <si>
    <t>R_Pollination</t>
  </si>
  <si>
    <t>R_Salinity_regulation</t>
  </si>
  <si>
    <t>R_Fire_regulation</t>
  </si>
  <si>
    <t>R_Noise_and_visual_buffering</t>
  </si>
  <si>
    <t>R_Cultural_heritage</t>
  </si>
  <si>
    <t>R_Recreation_and_tourism</t>
  </si>
  <si>
    <t>R_Aesthetic_value</t>
  </si>
  <si>
    <t>R_Spiritual_and_religious_value</t>
  </si>
  <si>
    <t>R_Inspiration_value</t>
  </si>
  <si>
    <t>R_Social_relation</t>
  </si>
  <si>
    <t>R_Educational_and_research</t>
  </si>
  <si>
    <t>R_Soil_formation</t>
  </si>
  <si>
    <t>R_Primary_production</t>
  </si>
  <si>
    <t>R_Nutrient_cycling</t>
  </si>
  <si>
    <t>R_Water_recycling</t>
  </si>
  <si>
    <t>R_Provision_of_habitat</t>
  </si>
  <si>
    <t>G_Global_climate_regulation</t>
  </si>
  <si>
    <t>G_Soil_formation</t>
  </si>
  <si>
    <t>G_Primary_production</t>
  </si>
  <si>
    <t>G_Nutrient_cycling</t>
  </si>
  <si>
    <t>G_Water_recycling</t>
  </si>
  <si>
    <t>G_Provision_of_habitat</t>
  </si>
  <si>
    <t>Broadleaf_woodland(1)</t>
  </si>
  <si>
    <t>Coniferous_woodland(2)</t>
  </si>
  <si>
    <t>Arable(3)</t>
  </si>
  <si>
    <t>Improved_grassland(4)</t>
  </si>
  <si>
    <t>Semi-natural_grassland(5)</t>
  </si>
  <si>
    <t>Mountain_heath_and_bog(6)</t>
  </si>
  <si>
    <t>Freshwater(8)</t>
  </si>
  <si>
    <t>Built-up_areas_and_gardens(10)</t>
  </si>
  <si>
    <t>R_Food</t>
  </si>
  <si>
    <t>S_Fresh_water</t>
  </si>
  <si>
    <t>S_Food</t>
  </si>
  <si>
    <t>S_Fuel</t>
  </si>
  <si>
    <t>S_Fibre</t>
  </si>
  <si>
    <t>S_Genetic_resources</t>
  </si>
  <si>
    <t>S_Natural_medicines_or_pharmaceuticals</t>
  </si>
  <si>
    <t>S_Ornamental resources</t>
  </si>
  <si>
    <t>S_Clay_mineral_aggregate_harvesting</t>
  </si>
  <si>
    <t>S_Energy_harvesting_from_natural_air_and_water_flows</t>
  </si>
  <si>
    <t>S_Air_quality_regulation</t>
  </si>
  <si>
    <t>S_Local_climate_regulation</t>
  </si>
  <si>
    <t>S_Water_regulation</t>
  </si>
  <si>
    <t>S_Storm_hazard_regulation</t>
  </si>
  <si>
    <t>S_Pest_regulation</t>
  </si>
  <si>
    <t>S_Disease_regulation_human</t>
  </si>
  <si>
    <t>S_Disease_regulation_livestock</t>
  </si>
  <si>
    <t>S_Erosion_regulation</t>
  </si>
  <si>
    <t>S_Water_purification</t>
  </si>
  <si>
    <t>S_Pollination</t>
  </si>
  <si>
    <t>S_Salinity_regulation</t>
  </si>
  <si>
    <t>S_Fire_regulation</t>
  </si>
  <si>
    <t>S_Noise_and_visual_buffering</t>
  </si>
  <si>
    <t>S_Cultural_heritage</t>
  </si>
  <si>
    <t>S_Recreation_and_tourism</t>
  </si>
  <si>
    <t>S_Aesthetic_value</t>
  </si>
  <si>
    <t>S_Spiritual_and_religious_value</t>
  </si>
  <si>
    <t>S_Inspiration_value</t>
  </si>
  <si>
    <t>S_Social_relation</t>
  </si>
  <si>
    <t>S_Educational_and_research</t>
  </si>
  <si>
    <t>S_Soil_formation</t>
  </si>
  <si>
    <t>S_Primary_production</t>
  </si>
  <si>
    <t>S_Nutrient_cycling</t>
  </si>
  <si>
    <t>S_Water_recycling</t>
  </si>
  <si>
    <t>S_Provision_of_habitat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</si>
</sst>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3" xfId="0" applyBorder="1"/>
    <xf numFmtId="2" fontId="0" fillId="34" borderId="0" xfId="0" applyNumberFormat="1" applyFill="1"/>
    <xf numFmtId="0" fontId="0" fillId="0" borderId="17" xfId="0" applyBorder="1"/>
    <xf numFmtId="0" fontId="0" fillId="0" borderId="16" xfId="0" applyBorder="1"/>
    <xf numFmtId="0" fontId="0" fillId="34" borderId="16" xfId="0" applyFill="1" applyBorder="1"/>
    <xf numFmtId="0" fontId="0" fillId="34" borderId="0" xfId="0" applyFill="1"/>
    <xf numFmtId="0" fontId="0" fillId="34" borderId="17" xfId="0" applyFill="1" applyBorder="1"/>
    <xf numFmtId="0" fontId="0" fillId="33" borderId="16" xfId="0" applyFill="1" applyBorder="1"/>
    <xf numFmtId="0" fontId="0" fillId="33" borderId="0" xfId="0" applyFill="1"/>
    <xf numFmtId="0" fontId="0" fillId="33" borderId="17" xfId="0" applyFill="1" applyBorder="1"/>
    <xf numFmtId="0" fontId="0" fillId="35" borderId="16" xfId="0" applyFill="1" applyBorder="1"/>
    <xf numFmtId="0" fontId="0" fillId="35" borderId="0" xfId="0" applyFill="1"/>
    <xf numFmtId="0" fontId="0" fillId="35" borderId="17" xfId="0" applyFill="1" applyBorder="1"/>
    <xf numFmtId="0" fontId="0" fillId="36" borderId="16" xfId="0" applyFill="1" applyBorder="1"/>
    <xf numFmtId="0" fontId="0" fillId="36" borderId="0" xfId="0" applyFill="1"/>
    <xf numFmtId="0" fontId="0" fillId="36" borderId="17" xfId="0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37" borderId="0" xfId="0" applyFill="1"/>
    <xf numFmtId="2" fontId="0" fillId="37" borderId="0" xfId="0" applyNumberFormat="1" applyFill="1"/>
    <xf numFmtId="2" fontId="0" fillId="37" borderId="14" xfId="0" applyNumberFormat="1" applyFill="1" applyBorder="1"/>
    <xf numFmtId="2" fontId="0" fillId="37" borderId="10" xfId="0" applyNumberFormat="1" applyFill="1" applyBorder="1"/>
    <xf numFmtId="2" fontId="0" fillId="37" borderId="15" xfId="0" applyNumberFormat="1" applyFill="1" applyBorder="1"/>
    <xf numFmtId="2" fontId="0" fillId="37" borderId="21" xfId="0" applyNumberFormat="1" applyFill="1" applyBorder="1"/>
    <xf numFmtId="2" fontId="0" fillId="37" borderId="17" xfId="0" applyNumberFormat="1" applyFill="1" applyBorder="1"/>
    <xf numFmtId="0" fontId="0" fillId="37" borderId="10" xfId="0" applyFill="1" applyBorder="1"/>
    <xf numFmtId="2" fontId="0" fillId="0" borderId="0" xfId="0" applyNumberFormat="1"/>
    <xf numFmtId="2" fontId="0" fillId="0" borderId="14" xfId="0" applyNumberFormat="1" applyBorder="1"/>
    <xf numFmtId="2" fontId="0" fillId="0" borderId="10" xfId="0" applyNumberFormat="1" applyBorder="1"/>
    <xf numFmtId="2" fontId="0" fillId="0" borderId="15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66"/>
  <sheetViews>
    <sheetView tabSelected="1" workbookViewId="0">
      <selection activeCell="DK21" sqref="DK21"/>
    </sheetView>
  </sheetViews>
  <sheetFormatPr defaultRowHeight="14.4" x14ac:dyDescent="0.3"/>
  <cols>
    <col min="2" max="2" width="15" bestFit="1" customWidth="1"/>
    <col min="3" max="4" width="9.109375" hidden="1" customWidth="1"/>
    <col min="5" max="5" width="8.88671875" style="6"/>
    <col min="9" max="9" width="8.88671875" style="5"/>
    <col min="10" max="10" width="8.88671875" style="6"/>
    <col min="43" max="43" width="8.88671875" style="5"/>
    <col min="44" max="44" width="8.88671875" style="6"/>
    <col min="77" max="77" width="8.88671875" style="5"/>
    <col min="78" max="78" width="0" style="6" hidden="1" customWidth="1"/>
    <col min="79" max="107" width="0" hidden="1" customWidth="1"/>
    <col min="109" max="112" width="0" hidden="1" customWidth="1"/>
    <col min="113" max="113" width="0" style="5" hidden="1" customWidth="1"/>
    <col min="114" max="114" width="8.88671875" style="6"/>
    <col min="119" max="119" width="8.88671875" style="5"/>
  </cols>
  <sheetData>
    <row r="1" spans="1:127" x14ac:dyDescent="0.3">
      <c r="A1" t="s">
        <v>0</v>
      </c>
      <c r="B1" t="s">
        <v>1</v>
      </c>
      <c r="C1" t="s">
        <v>62</v>
      </c>
      <c r="D1" t="s">
        <v>63</v>
      </c>
      <c r="E1" s="1" t="s">
        <v>64</v>
      </c>
      <c r="F1" s="2" t="s">
        <v>65</v>
      </c>
      <c r="G1" s="2" t="s">
        <v>66</v>
      </c>
      <c r="H1" s="2" t="s">
        <v>67</v>
      </c>
      <c r="I1" s="3" t="s">
        <v>69</v>
      </c>
      <c r="J1" s="1" t="s">
        <v>153</v>
      </c>
      <c r="K1" s="2" t="s">
        <v>154</v>
      </c>
      <c r="L1" s="2" t="s">
        <v>155</v>
      </c>
      <c r="M1" s="2" t="s">
        <v>156</v>
      </c>
      <c r="N1" s="2" t="s">
        <v>157</v>
      </c>
      <c r="O1" s="2" t="s">
        <v>158</v>
      </c>
      <c r="P1" s="2" t="s">
        <v>159</v>
      </c>
      <c r="Q1" s="2" t="s">
        <v>160</v>
      </c>
      <c r="R1" s="2" t="s">
        <v>161</v>
      </c>
      <c r="S1" s="2" t="s">
        <v>162</v>
      </c>
      <c r="T1" s="2" t="s">
        <v>163</v>
      </c>
      <c r="U1" s="2" t="s">
        <v>164</v>
      </c>
      <c r="V1" s="2" t="s">
        <v>165</v>
      </c>
      <c r="W1" s="2" t="s">
        <v>166</v>
      </c>
      <c r="X1" s="2" t="s">
        <v>167</v>
      </c>
      <c r="Y1" s="2" t="s">
        <v>168</v>
      </c>
      <c r="Z1" s="2" t="s">
        <v>169</v>
      </c>
      <c r="AA1" s="2" t="s">
        <v>170</v>
      </c>
      <c r="AB1" s="2" t="s">
        <v>171</v>
      </c>
      <c r="AC1" s="2" t="s">
        <v>172</v>
      </c>
      <c r="AD1" s="2" t="s">
        <v>173</v>
      </c>
      <c r="AE1" s="2" t="s">
        <v>174</v>
      </c>
      <c r="AF1" s="2" t="s">
        <v>175</v>
      </c>
      <c r="AG1" s="2" t="s">
        <v>176</v>
      </c>
      <c r="AH1" s="2" t="s">
        <v>177</v>
      </c>
      <c r="AI1" s="2" t="s">
        <v>178</v>
      </c>
      <c r="AJ1" s="2" t="s">
        <v>179</v>
      </c>
      <c r="AK1" s="2" t="s">
        <v>180</v>
      </c>
      <c r="AL1" s="2" t="s">
        <v>181</v>
      </c>
      <c r="AM1" s="2" t="s">
        <v>182</v>
      </c>
      <c r="AN1" s="2" t="s">
        <v>183</v>
      </c>
      <c r="AO1" s="2" t="s">
        <v>184</v>
      </c>
      <c r="AP1" s="2" t="s">
        <v>185</v>
      </c>
      <c r="AQ1" s="3" t="s">
        <v>186</v>
      </c>
      <c r="AR1" s="1" t="s">
        <v>68</v>
      </c>
      <c r="AS1" s="2" t="s">
        <v>70</v>
      </c>
      <c r="AT1" s="2" t="s">
        <v>71</v>
      </c>
      <c r="AU1" s="2" t="s">
        <v>72</v>
      </c>
      <c r="AV1" s="2" t="s">
        <v>75</v>
      </c>
      <c r="AW1" s="2" t="s">
        <v>76</v>
      </c>
      <c r="AX1" s="2" t="s">
        <v>73</v>
      </c>
      <c r="AY1" s="2" t="s">
        <v>108</v>
      </c>
      <c r="AZ1" s="2" t="s">
        <v>77</v>
      </c>
      <c r="BA1" s="2" t="s">
        <v>78</v>
      </c>
      <c r="BB1" s="2" t="s">
        <v>74</v>
      </c>
      <c r="BC1" s="2" t="s">
        <v>79</v>
      </c>
      <c r="BD1" s="2" t="s">
        <v>80</v>
      </c>
      <c r="BE1" s="2" t="s">
        <v>81</v>
      </c>
      <c r="BF1" s="2" t="s">
        <v>82</v>
      </c>
      <c r="BG1" s="2" t="s">
        <v>83</v>
      </c>
      <c r="BH1" s="2" t="s">
        <v>84</v>
      </c>
      <c r="BI1" s="2" t="s">
        <v>85</v>
      </c>
      <c r="BJ1" s="2" t="s">
        <v>86</v>
      </c>
      <c r="BK1" s="2" t="s">
        <v>87</v>
      </c>
      <c r="BL1" s="2" t="s">
        <v>88</v>
      </c>
      <c r="BM1" s="2" t="s">
        <v>89</v>
      </c>
      <c r="BN1" s="2" t="s">
        <v>90</v>
      </c>
      <c r="BO1" s="2" t="s">
        <v>91</v>
      </c>
      <c r="BP1" s="2" t="s">
        <v>92</v>
      </c>
      <c r="BQ1" s="2" t="s">
        <v>93</v>
      </c>
      <c r="BR1" s="2" t="s">
        <v>94</v>
      </c>
      <c r="BS1" s="2" t="s">
        <v>95</v>
      </c>
      <c r="BT1" s="2" t="s">
        <v>96</v>
      </c>
      <c r="BU1" s="2" t="s">
        <v>97</v>
      </c>
      <c r="BV1" s="2" t="s">
        <v>98</v>
      </c>
      <c r="BW1" s="2" t="s">
        <v>99</v>
      </c>
      <c r="BX1" s="2" t="s">
        <v>100</v>
      </c>
      <c r="BY1" s="3" t="s">
        <v>101</v>
      </c>
      <c r="BZ1" s="1" t="s">
        <v>102</v>
      </c>
      <c r="CA1" s="2" t="s">
        <v>152</v>
      </c>
      <c r="CB1" s="2" t="s">
        <v>103</v>
      </c>
      <c r="CC1" s="2" t="s">
        <v>104</v>
      </c>
      <c r="CD1" s="2" t="s">
        <v>105</v>
      </c>
      <c r="CE1" s="2" t="s">
        <v>106</v>
      </c>
      <c r="CF1" s="2" t="s">
        <v>107</v>
      </c>
      <c r="CG1" s="2" t="s">
        <v>109</v>
      </c>
      <c r="CH1" s="2" t="s">
        <v>110</v>
      </c>
      <c r="CI1" s="2" t="s">
        <v>111</v>
      </c>
      <c r="CJ1" s="2" t="s">
        <v>112</v>
      </c>
      <c r="CK1" s="2" t="s">
        <v>113</v>
      </c>
      <c r="CL1" s="2" t="s">
        <v>114</v>
      </c>
      <c r="CM1" s="2" t="s">
        <v>115</v>
      </c>
      <c r="CN1" s="2" t="s">
        <v>116</v>
      </c>
      <c r="CO1" s="2" t="s">
        <v>117</v>
      </c>
      <c r="CP1" s="2" t="s">
        <v>118</v>
      </c>
      <c r="CQ1" s="2" t="s">
        <v>119</v>
      </c>
      <c r="CR1" s="2" t="s">
        <v>120</v>
      </c>
      <c r="CS1" s="2" t="s">
        <v>121</v>
      </c>
      <c r="CT1" s="2" t="s">
        <v>122</v>
      </c>
      <c r="CU1" s="2" t="s">
        <v>123</v>
      </c>
      <c r="CV1" s="2" t="s">
        <v>124</v>
      </c>
      <c r="CW1" s="2" t="s">
        <v>125</v>
      </c>
      <c r="CX1" s="2" t="s">
        <v>126</v>
      </c>
      <c r="CY1" s="2" t="s">
        <v>127</v>
      </c>
      <c r="CZ1" s="2" t="s">
        <v>128</v>
      </c>
      <c r="DA1" s="2" t="s">
        <v>129</v>
      </c>
      <c r="DB1" s="2" t="s">
        <v>130</v>
      </c>
      <c r="DC1" s="2" t="s">
        <v>131</v>
      </c>
      <c r="DD1" s="2" t="s">
        <v>132</v>
      </c>
      <c r="DE1" s="2" t="s">
        <v>133</v>
      </c>
      <c r="DF1" s="2" t="s">
        <v>134</v>
      </c>
      <c r="DG1" s="2" t="s">
        <v>135</v>
      </c>
      <c r="DH1" s="2" t="s">
        <v>136</v>
      </c>
      <c r="DI1" s="3" t="s">
        <v>137</v>
      </c>
      <c r="DJ1" s="19" t="s">
        <v>138</v>
      </c>
      <c r="DK1" s="20" t="s">
        <v>139</v>
      </c>
      <c r="DL1" s="20" t="s">
        <v>140</v>
      </c>
      <c r="DM1" s="20" t="s">
        <v>141</v>
      </c>
      <c r="DN1" s="20" t="s">
        <v>142</v>
      </c>
      <c r="DO1" s="21" t="s">
        <v>143</v>
      </c>
      <c r="DP1" t="s">
        <v>144</v>
      </c>
      <c r="DQ1" t="s">
        <v>145</v>
      </c>
      <c r="DR1" t="s">
        <v>146</v>
      </c>
      <c r="DS1" t="s">
        <v>147</v>
      </c>
      <c r="DT1" t="s">
        <v>148</v>
      </c>
      <c r="DU1" t="s">
        <v>149</v>
      </c>
      <c r="DV1" t="s">
        <v>150</v>
      </c>
      <c r="DW1" t="s">
        <v>151</v>
      </c>
    </row>
    <row r="2" spans="1:127" x14ac:dyDescent="0.3">
      <c r="A2">
        <v>1</v>
      </c>
      <c r="B2" t="s">
        <v>2</v>
      </c>
      <c r="C2" s="30">
        <v>10</v>
      </c>
      <c r="D2" s="30">
        <v>23908</v>
      </c>
      <c r="E2" s="31">
        <v>0.15</v>
      </c>
      <c r="F2" s="32">
        <v>0.14000000000000001</v>
      </c>
      <c r="G2" s="32">
        <v>0.16</v>
      </c>
      <c r="H2" s="32">
        <v>0.35</v>
      </c>
      <c r="I2" s="33">
        <v>0.19</v>
      </c>
      <c r="J2" s="31">
        <v>0.5</v>
      </c>
      <c r="K2" s="31">
        <v>0.5</v>
      </c>
      <c r="L2" s="31"/>
      <c r="M2" s="31"/>
      <c r="N2" s="31"/>
      <c r="O2" s="31"/>
      <c r="P2" s="31"/>
      <c r="Q2" s="31"/>
      <c r="R2" s="31"/>
      <c r="S2" s="31">
        <v>0.5</v>
      </c>
      <c r="T2" s="31">
        <v>0.5</v>
      </c>
      <c r="U2" s="31">
        <v>0.5</v>
      </c>
      <c r="V2" s="31">
        <v>0.5</v>
      </c>
      <c r="W2" s="31"/>
      <c r="X2" s="31"/>
      <c r="Y2" s="31"/>
      <c r="Z2" s="31">
        <v>0.5</v>
      </c>
      <c r="AA2" s="31">
        <v>0.5</v>
      </c>
      <c r="AB2" s="31"/>
      <c r="AC2" s="31"/>
      <c r="AD2" s="31"/>
      <c r="AE2" s="31">
        <v>0.5</v>
      </c>
      <c r="AF2" s="31"/>
      <c r="AG2" s="31">
        <v>1</v>
      </c>
      <c r="AH2" s="31"/>
      <c r="AI2" s="31"/>
      <c r="AJ2" s="31"/>
      <c r="AK2" s="31">
        <v>0.5</v>
      </c>
      <c r="AL2" s="31"/>
      <c r="AM2" s="31">
        <v>0.5</v>
      </c>
      <c r="AN2" s="31">
        <v>1</v>
      </c>
      <c r="AO2" s="31">
        <v>0.5</v>
      </c>
      <c r="AP2" s="31">
        <v>1</v>
      </c>
      <c r="AQ2" s="31">
        <v>1</v>
      </c>
      <c r="AR2" s="31">
        <v>0.5</v>
      </c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>
        <v>1</v>
      </c>
      <c r="BD2" s="31"/>
      <c r="BE2" s="31">
        <v>0.5</v>
      </c>
      <c r="BF2" s="31"/>
      <c r="BG2" s="31"/>
      <c r="BH2" s="31">
        <v>0.5</v>
      </c>
      <c r="BI2" s="31">
        <v>1</v>
      </c>
      <c r="BJ2" s="31">
        <v>0.5</v>
      </c>
      <c r="BK2" s="31"/>
      <c r="BL2" s="31"/>
      <c r="BM2" s="31">
        <v>0.5</v>
      </c>
      <c r="BN2" s="31"/>
      <c r="BO2" s="31">
        <v>0.5</v>
      </c>
      <c r="BP2" s="31">
        <v>0.5</v>
      </c>
      <c r="BQ2" s="31"/>
      <c r="BR2" s="31"/>
      <c r="BS2" s="31"/>
      <c r="BT2" s="31"/>
      <c r="BU2" s="31">
        <v>0.5</v>
      </c>
      <c r="BV2" s="31">
        <v>0.5</v>
      </c>
      <c r="BW2" s="31">
        <v>1</v>
      </c>
      <c r="BX2" s="31">
        <v>1</v>
      </c>
      <c r="BY2" s="31">
        <v>0.5</v>
      </c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>
        <v>0.5</v>
      </c>
      <c r="DE2" s="31"/>
      <c r="DF2" s="31"/>
      <c r="DG2" s="31"/>
      <c r="DH2" s="31"/>
      <c r="DI2" s="31"/>
      <c r="DJ2" s="31">
        <v>-1</v>
      </c>
      <c r="DK2" s="31"/>
      <c r="DL2" s="31"/>
      <c r="DM2" s="31"/>
      <c r="DN2" s="31"/>
      <c r="DO2" s="31"/>
      <c r="DP2">
        <v>74271</v>
      </c>
      <c r="DQ2" s="30">
        <v>0</v>
      </c>
      <c r="DR2">
        <v>1055611</v>
      </c>
      <c r="DS2">
        <v>16948</v>
      </c>
      <c r="DT2" s="30">
        <v>0</v>
      </c>
      <c r="DU2" s="30">
        <v>0</v>
      </c>
      <c r="DV2" s="30">
        <v>0</v>
      </c>
      <c r="DW2">
        <v>62050</v>
      </c>
    </row>
    <row r="3" spans="1:127" s="22" customFormat="1" x14ac:dyDescent="0.3">
      <c r="A3" s="22">
        <v>2</v>
      </c>
      <c r="B3" s="22" t="s">
        <v>3</v>
      </c>
      <c r="C3" s="23">
        <v>390</v>
      </c>
      <c r="D3" s="23">
        <v>5213</v>
      </c>
      <c r="E3" s="24">
        <v>0.15</v>
      </c>
      <c r="F3" s="25">
        <v>0.11</v>
      </c>
      <c r="G3" s="25">
        <v>0.1</v>
      </c>
      <c r="H3" s="25">
        <v>0.3</v>
      </c>
      <c r="I3" s="26">
        <v>0.16</v>
      </c>
      <c r="J3" s="24">
        <v>0.5</v>
      </c>
      <c r="K3" s="25">
        <v>0.5</v>
      </c>
      <c r="L3" s="25"/>
      <c r="M3" s="25"/>
      <c r="N3" s="25"/>
      <c r="O3" s="25"/>
      <c r="P3" s="25"/>
      <c r="Q3" s="25"/>
      <c r="R3" s="25"/>
      <c r="S3" s="25"/>
      <c r="T3" s="25">
        <v>0.5</v>
      </c>
      <c r="U3" s="25">
        <v>0.5</v>
      </c>
      <c r="V3" s="25">
        <v>0.5</v>
      </c>
      <c r="W3" s="25"/>
      <c r="X3" s="25"/>
      <c r="Y3" s="25">
        <v>-0.5</v>
      </c>
      <c r="Z3" s="25">
        <v>0.5</v>
      </c>
      <c r="AA3" s="25">
        <v>0.5</v>
      </c>
      <c r="AB3" s="25"/>
      <c r="AC3" s="25"/>
      <c r="AD3" s="25"/>
      <c r="AE3" s="25">
        <v>0.5</v>
      </c>
      <c r="AF3" s="25"/>
      <c r="AG3" s="25">
        <v>0.5</v>
      </c>
      <c r="AH3" s="25">
        <v>0.5</v>
      </c>
      <c r="AI3" s="25"/>
      <c r="AJ3" s="25"/>
      <c r="AK3" s="25"/>
      <c r="AL3" s="25"/>
      <c r="AM3" s="25">
        <v>0.5</v>
      </c>
      <c r="AN3" s="25">
        <v>1</v>
      </c>
      <c r="AO3" s="25">
        <v>0.5</v>
      </c>
      <c r="AP3" s="25">
        <v>1</v>
      </c>
      <c r="AQ3" s="26">
        <v>1</v>
      </c>
      <c r="AR3" s="24">
        <v>0.5</v>
      </c>
      <c r="AS3" s="25"/>
      <c r="AT3" s="25"/>
      <c r="AU3" s="25"/>
      <c r="AV3" s="25"/>
      <c r="AW3" s="25"/>
      <c r="AX3" s="25"/>
      <c r="AY3" s="25"/>
      <c r="AZ3" s="25"/>
      <c r="BA3" s="25"/>
      <c r="BB3" s="25">
        <v>0.5</v>
      </c>
      <c r="BC3" s="25">
        <v>1</v>
      </c>
      <c r="BD3" s="25"/>
      <c r="BE3" s="25">
        <v>0.5</v>
      </c>
      <c r="BF3" s="25"/>
      <c r="BG3" s="25"/>
      <c r="BH3" s="25"/>
      <c r="BI3" s="25">
        <v>1</v>
      </c>
      <c r="BJ3" s="25">
        <v>0.5</v>
      </c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>
        <v>0.5</v>
      </c>
      <c r="BW3" s="25">
        <v>1</v>
      </c>
      <c r="BX3" s="25">
        <v>1</v>
      </c>
      <c r="BY3" s="26">
        <v>0.5</v>
      </c>
      <c r="BZ3" s="24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>
        <v>0.5</v>
      </c>
      <c r="DE3" s="25"/>
      <c r="DF3" s="25"/>
      <c r="DG3" s="25"/>
      <c r="DH3" s="25"/>
      <c r="DI3" s="26"/>
      <c r="DJ3" s="24">
        <v>-1</v>
      </c>
      <c r="DK3" s="25"/>
      <c r="DL3" s="25"/>
      <c r="DM3" s="25"/>
      <c r="DN3" s="25"/>
      <c r="DO3" s="27"/>
      <c r="DP3" s="22">
        <v>126642</v>
      </c>
      <c r="DQ3" s="23">
        <v>0</v>
      </c>
      <c r="DR3" s="22">
        <v>419057</v>
      </c>
      <c r="DS3" s="22">
        <v>362027</v>
      </c>
      <c r="DT3" s="23">
        <v>0</v>
      </c>
      <c r="DU3" s="22">
        <v>55439</v>
      </c>
      <c r="DV3" s="23">
        <v>0</v>
      </c>
      <c r="DW3" s="22">
        <v>2740</v>
      </c>
    </row>
    <row r="4" spans="1:127" s="22" customFormat="1" x14ac:dyDescent="0.3">
      <c r="A4" s="22">
        <v>3</v>
      </c>
      <c r="B4" s="22" t="s">
        <v>4</v>
      </c>
      <c r="C4" s="23">
        <v>6</v>
      </c>
      <c r="D4" s="23">
        <v>9616</v>
      </c>
      <c r="E4" s="24">
        <v>0.1</v>
      </c>
      <c r="F4" s="25">
        <v>0.18</v>
      </c>
      <c r="G4" s="25">
        <v>0.1</v>
      </c>
      <c r="H4" s="25">
        <v>0.28999999999999998</v>
      </c>
      <c r="I4" s="26">
        <v>0.2</v>
      </c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>
        <v>0.5</v>
      </c>
      <c r="V4" s="25"/>
      <c r="W4" s="25">
        <v>0.5</v>
      </c>
      <c r="X4" s="25"/>
      <c r="Y4" s="25"/>
      <c r="Z4" s="25">
        <v>0.5</v>
      </c>
      <c r="AA4" s="25">
        <v>0.5</v>
      </c>
      <c r="AB4" s="25">
        <v>0.5</v>
      </c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>
        <v>0.5</v>
      </c>
      <c r="AN4" s="25">
        <v>0.5</v>
      </c>
      <c r="AO4" s="25">
        <v>0.5</v>
      </c>
      <c r="AP4" s="25">
        <v>0.5</v>
      </c>
      <c r="AQ4" s="26">
        <v>0.5</v>
      </c>
      <c r="AR4" s="24"/>
      <c r="AS4" s="25"/>
      <c r="AT4" s="25"/>
      <c r="AU4" s="25"/>
      <c r="AV4" s="25"/>
      <c r="AW4" s="25"/>
      <c r="AX4" s="25"/>
      <c r="AY4" s="25">
        <v>0.5</v>
      </c>
      <c r="AZ4" s="25"/>
      <c r="BA4" s="25"/>
      <c r="BB4" s="25">
        <v>0.5</v>
      </c>
      <c r="BC4" s="25">
        <v>1</v>
      </c>
      <c r="BD4" s="25">
        <v>0.5</v>
      </c>
      <c r="BE4" s="25">
        <v>0.5</v>
      </c>
      <c r="BF4" s="25"/>
      <c r="BG4" s="25"/>
      <c r="BH4" s="25">
        <v>1</v>
      </c>
      <c r="BI4" s="25">
        <v>1</v>
      </c>
      <c r="BJ4" s="25">
        <v>0.5</v>
      </c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>
        <v>1</v>
      </c>
      <c r="BV4" s="25">
        <v>1</v>
      </c>
      <c r="BW4" s="25">
        <v>1</v>
      </c>
      <c r="BX4" s="25">
        <v>1</v>
      </c>
      <c r="BY4" s="26">
        <v>0.5</v>
      </c>
      <c r="BZ4" s="24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>
        <v>0.5</v>
      </c>
      <c r="DE4" s="25"/>
      <c r="DF4" s="25"/>
      <c r="DG4" s="25"/>
      <c r="DH4" s="25"/>
      <c r="DI4" s="26"/>
      <c r="DJ4" s="24">
        <v>-1</v>
      </c>
      <c r="DK4" s="25"/>
      <c r="DL4" s="25"/>
      <c r="DM4" s="25"/>
      <c r="DN4" s="25"/>
      <c r="DO4" s="27"/>
      <c r="DP4" s="22">
        <v>239058</v>
      </c>
      <c r="DQ4" s="23">
        <v>0</v>
      </c>
      <c r="DR4" s="22">
        <v>966747</v>
      </c>
      <c r="DS4" s="22">
        <v>192334</v>
      </c>
      <c r="DT4" s="23">
        <v>0</v>
      </c>
      <c r="DU4" s="23">
        <v>0</v>
      </c>
      <c r="DV4" s="22">
        <v>99068</v>
      </c>
      <c r="DW4" s="22">
        <v>10762</v>
      </c>
    </row>
    <row r="5" spans="1:127" s="22" customFormat="1" x14ac:dyDescent="0.3">
      <c r="A5" s="22">
        <v>4</v>
      </c>
      <c r="B5" s="22" t="s">
        <v>5</v>
      </c>
      <c r="C5" s="23">
        <v>5</v>
      </c>
      <c r="D5" s="23">
        <v>3360</v>
      </c>
      <c r="E5" s="24">
        <v>0.1</v>
      </c>
      <c r="F5" s="25">
        <v>0.2</v>
      </c>
      <c r="G5" s="25">
        <v>0.1</v>
      </c>
      <c r="H5" s="25">
        <v>0.35</v>
      </c>
      <c r="I5" s="26">
        <v>0.23</v>
      </c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>
        <v>0.5</v>
      </c>
      <c r="V5" s="25"/>
      <c r="W5" s="25"/>
      <c r="X5" s="25"/>
      <c r="Y5" s="25"/>
      <c r="Z5" s="25">
        <v>0.5</v>
      </c>
      <c r="AA5" s="25">
        <v>0.5</v>
      </c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>
        <v>0.5</v>
      </c>
      <c r="AN5" s="25"/>
      <c r="AO5" s="25">
        <v>0.5</v>
      </c>
      <c r="AP5" s="25">
        <v>0.5</v>
      </c>
      <c r="AQ5" s="26"/>
      <c r="AR5" s="24"/>
      <c r="AS5" s="25"/>
      <c r="AT5" s="25"/>
      <c r="AU5" s="25"/>
      <c r="AV5" s="25"/>
      <c r="AW5" s="25"/>
      <c r="AX5" s="25"/>
      <c r="AY5" s="25">
        <v>0.5</v>
      </c>
      <c r="AZ5" s="25"/>
      <c r="BA5" s="25"/>
      <c r="BB5" s="25"/>
      <c r="BC5" s="25">
        <v>1</v>
      </c>
      <c r="BD5" s="25"/>
      <c r="BE5" s="25"/>
      <c r="BF5" s="25"/>
      <c r="BG5" s="25"/>
      <c r="BH5" s="25">
        <v>1</v>
      </c>
      <c r="BI5" s="25">
        <v>1</v>
      </c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>
        <v>1</v>
      </c>
      <c r="BV5" s="25">
        <v>1</v>
      </c>
      <c r="BW5" s="25">
        <v>1</v>
      </c>
      <c r="BX5" s="25">
        <v>1</v>
      </c>
      <c r="BY5" s="26"/>
      <c r="BZ5" s="24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>
        <v>0.5</v>
      </c>
      <c r="DE5" s="25"/>
      <c r="DF5" s="25"/>
      <c r="DG5" s="25"/>
      <c r="DH5" s="25"/>
      <c r="DI5" s="26"/>
      <c r="DJ5" s="24">
        <v>-1</v>
      </c>
      <c r="DK5" s="25"/>
      <c r="DL5" s="25"/>
      <c r="DM5" s="25"/>
      <c r="DN5" s="25"/>
      <c r="DO5" s="27"/>
      <c r="DP5" s="22">
        <v>27976</v>
      </c>
      <c r="DQ5" s="23">
        <v>0</v>
      </c>
      <c r="DR5" s="22">
        <v>1158376</v>
      </c>
      <c r="DS5" s="22">
        <v>17276</v>
      </c>
      <c r="DT5" s="23">
        <v>0</v>
      </c>
      <c r="DU5" s="23">
        <v>0</v>
      </c>
      <c r="DV5" s="22">
        <v>9030</v>
      </c>
      <c r="DW5" s="22">
        <v>10138</v>
      </c>
    </row>
    <row r="6" spans="1:127" s="22" customFormat="1" x14ac:dyDescent="0.3">
      <c r="A6" s="22">
        <v>5</v>
      </c>
      <c r="B6" s="22" t="s">
        <v>6</v>
      </c>
      <c r="C6" s="23">
        <v>6</v>
      </c>
      <c r="D6" s="23">
        <v>893</v>
      </c>
      <c r="E6" s="24">
        <v>0.1</v>
      </c>
      <c r="F6" s="25">
        <v>0.16</v>
      </c>
      <c r="G6" s="25">
        <v>0.1</v>
      </c>
      <c r="H6" s="25">
        <v>0.24</v>
      </c>
      <c r="I6" s="26">
        <v>0.18</v>
      </c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>
        <v>0.5</v>
      </c>
      <c r="V6" s="25"/>
      <c r="W6" s="25"/>
      <c r="X6" s="25"/>
      <c r="Y6" s="25"/>
      <c r="Z6" s="25">
        <v>0.5</v>
      </c>
      <c r="AA6" s="25">
        <v>0.5</v>
      </c>
      <c r="AB6" s="25"/>
      <c r="AC6" s="25"/>
      <c r="AD6" s="25"/>
      <c r="AE6" s="25">
        <v>0.5</v>
      </c>
      <c r="AF6" s="25"/>
      <c r="AG6" s="25"/>
      <c r="AH6" s="25"/>
      <c r="AI6" s="25"/>
      <c r="AJ6" s="25"/>
      <c r="AK6" s="25"/>
      <c r="AL6" s="25"/>
      <c r="AM6" s="25">
        <v>0.5</v>
      </c>
      <c r="AN6" s="25">
        <v>0.5</v>
      </c>
      <c r="AO6" s="25">
        <v>0.5</v>
      </c>
      <c r="AP6" s="25">
        <v>0.5</v>
      </c>
      <c r="AQ6" s="26"/>
      <c r="AR6" s="24"/>
      <c r="AS6" s="25"/>
      <c r="AT6" s="25"/>
      <c r="AU6" s="25"/>
      <c r="AV6" s="25"/>
      <c r="AW6" s="25"/>
      <c r="AX6" s="25"/>
      <c r="AY6" s="25">
        <v>0.5</v>
      </c>
      <c r="AZ6" s="25"/>
      <c r="BA6" s="25"/>
      <c r="BB6" s="25"/>
      <c r="BC6" s="25">
        <v>1</v>
      </c>
      <c r="BD6" s="25"/>
      <c r="BE6" s="25">
        <v>0.5</v>
      </c>
      <c r="BF6" s="25"/>
      <c r="BG6" s="25"/>
      <c r="BH6" s="25">
        <v>1</v>
      </c>
      <c r="BI6" s="25">
        <v>1</v>
      </c>
      <c r="BJ6" s="25">
        <v>0.5</v>
      </c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>
        <v>1</v>
      </c>
      <c r="BV6" s="25">
        <v>0.5</v>
      </c>
      <c r="BW6" s="25">
        <v>1</v>
      </c>
      <c r="BX6" s="25">
        <v>1</v>
      </c>
      <c r="BY6" s="26">
        <v>0.5</v>
      </c>
      <c r="BZ6" s="24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>
        <v>0.5</v>
      </c>
      <c r="DE6" s="25"/>
      <c r="DF6" s="25"/>
      <c r="DG6" s="25"/>
      <c r="DH6" s="25"/>
      <c r="DI6" s="26"/>
      <c r="DJ6" s="24">
        <v>-1</v>
      </c>
      <c r="DK6" s="25"/>
      <c r="DL6" s="25"/>
      <c r="DM6" s="25"/>
      <c r="DN6" s="25"/>
      <c r="DO6" s="27"/>
      <c r="DP6" s="22">
        <v>201532</v>
      </c>
      <c r="DQ6" s="23">
        <v>0</v>
      </c>
      <c r="DR6" s="22">
        <v>422208</v>
      </c>
      <c r="DS6" s="22">
        <v>103443</v>
      </c>
      <c r="DT6" s="23">
        <v>0</v>
      </c>
      <c r="DU6" s="23">
        <v>0</v>
      </c>
      <c r="DV6" s="22">
        <v>110261</v>
      </c>
      <c r="DW6" s="22">
        <v>9386</v>
      </c>
    </row>
    <row r="7" spans="1:127" s="22" customFormat="1" x14ac:dyDescent="0.3">
      <c r="A7" s="22">
        <v>6</v>
      </c>
      <c r="B7" s="22" t="s">
        <v>7</v>
      </c>
      <c r="C7" s="23">
        <v>5</v>
      </c>
      <c r="D7" s="23">
        <v>806</v>
      </c>
      <c r="E7" s="24">
        <v>0.1</v>
      </c>
      <c r="F7" s="25">
        <v>0.14000000000000001</v>
      </c>
      <c r="G7" s="25">
        <v>0.1</v>
      </c>
      <c r="H7" s="25">
        <v>0.25</v>
      </c>
      <c r="I7" s="26">
        <v>0.18</v>
      </c>
      <c r="J7" s="24"/>
      <c r="K7" s="25"/>
      <c r="L7" s="25"/>
      <c r="M7" s="25"/>
      <c r="N7" s="25"/>
      <c r="O7" s="25"/>
      <c r="P7" s="25"/>
      <c r="Q7" s="25"/>
      <c r="R7" s="25"/>
      <c r="S7" s="25"/>
      <c r="T7" s="25"/>
      <c r="U7" s="25">
        <v>0.5</v>
      </c>
      <c r="V7" s="25"/>
      <c r="W7" s="25"/>
      <c r="X7" s="25"/>
      <c r="Y7" s="25"/>
      <c r="Z7" s="25">
        <v>0.5</v>
      </c>
      <c r="AA7" s="25">
        <v>0.5</v>
      </c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>
        <v>0.5</v>
      </c>
      <c r="AN7" s="25"/>
      <c r="AO7" s="25">
        <v>0.5</v>
      </c>
      <c r="AP7" s="25">
        <v>0.5</v>
      </c>
      <c r="AQ7" s="26"/>
      <c r="AR7" s="24"/>
      <c r="AS7" s="25"/>
      <c r="AT7" s="25"/>
      <c r="AU7" s="25"/>
      <c r="AV7" s="25"/>
      <c r="AW7" s="25"/>
      <c r="AX7" s="25"/>
      <c r="AY7" s="25">
        <v>0.5</v>
      </c>
      <c r="AZ7" s="25"/>
      <c r="BA7" s="25"/>
      <c r="BB7" s="25"/>
      <c r="BC7" s="25">
        <v>0.5</v>
      </c>
      <c r="BD7" s="25"/>
      <c r="BE7" s="25">
        <v>0.5</v>
      </c>
      <c r="BF7" s="25"/>
      <c r="BG7" s="25"/>
      <c r="BH7" s="25">
        <v>1</v>
      </c>
      <c r="BI7" s="25">
        <v>1</v>
      </c>
      <c r="BJ7" s="25">
        <v>0.5</v>
      </c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>
        <v>1</v>
      </c>
      <c r="BV7" s="25">
        <v>0.5</v>
      </c>
      <c r="BW7" s="25">
        <v>1</v>
      </c>
      <c r="BX7" s="25">
        <v>1</v>
      </c>
      <c r="BY7" s="26">
        <v>0.5</v>
      </c>
      <c r="BZ7" s="24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>
        <v>0.5</v>
      </c>
      <c r="DE7" s="25"/>
      <c r="DF7" s="25"/>
      <c r="DG7" s="25"/>
      <c r="DH7" s="25"/>
      <c r="DI7" s="26"/>
      <c r="DJ7" s="24">
        <v>-1</v>
      </c>
      <c r="DK7" s="25"/>
      <c r="DL7" s="25"/>
      <c r="DM7" s="25"/>
      <c r="DN7" s="25"/>
      <c r="DO7" s="27"/>
      <c r="DP7" s="22">
        <v>29235</v>
      </c>
      <c r="DQ7" s="23">
        <v>0</v>
      </c>
      <c r="DR7" s="22">
        <v>779614</v>
      </c>
      <c r="DS7" s="22">
        <v>9486</v>
      </c>
      <c r="DT7" s="23">
        <v>0</v>
      </c>
      <c r="DU7" s="23">
        <v>0</v>
      </c>
      <c r="DV7" s="22">
        <v>21069</v>
      </c>
      <c r="DW7" s="22">
        <v>12183</v>
      </c>
    </row>
    <row r="8" spans="1:127" s="22" customFormat="1" x14ac:dyDescent="0.3">
      <c r="A8" s="22">
        <v>7</v>
      </c>
      <c r="B8" s="22" t="s">
        <v>8</v>
      </c>
      <c r="C8" s="23">
        <v>7</v>
      </c>
      <c r="D8" s="23">
        <v>1397</v>
      </c>
      <c r="E8" s="24">
        <v>0.1</v>
      </c>
      <c r="F8" s="25">
        <v>0.14000000000000001</v>
      </c>
      <c r="G8" s="25">
        <v>0.1</v>
      </c>
      <c r="H8" s="25">
        <v>0.25</v>
      </c>
      <c r="I8" s="26">
        <v>0.18</v>
      </c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>
        <v>0.5</v>
      </c>
      <c r="V8" s="25"/>
      <c r="W8" s="25"/>
      <c r="X8" s="25"/>
      <c r="Y8" s="25"/>
      <c r="Z8" s="25">
        <v>0.5</v>
      </c>
      <c r="AA8" s="25">
        <v>0.5</v>
      </c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>
        <v>0.5</v>
      </c>
      <c r="AN8" s="25"/>
      <c r="AO8" s="25">
        <v>0.5</v>
      </c>
      <c r="AP8" s="25">
        <v>0.5</v>
      </c>
      <c r="AQ8" s="26"/>
      <c r="AR8" s="24"/>
      <c r="AS8" s="25"/>
      <c r="AT8" s="25"/>
      <c r="AU8" s="25"/>
      <c r="AV8" s="25"/>
      <c r="AW8" s="25"/>
      <c r="AX8" s="25"/>
      <c r="AY8" s="25">
        <v>0.5</v>
      </c>
      <c r="AZ8" s="25"/>
      <c r="BA8" s="25"/>
      <c r="BB8" s="25"/>
      <c r="BC8" s="25">
        <v>0.5</v>
      </c>
      <c r="BD8" s="25"/>
      <c r="BE8" s="25">
        <v>0.5</v>
      </c>
      <c r="BF8" s="25"/>
      <c r="BG8" s="25"/>
      <c r="BH8" s="25">
        <v>1</v>
      </c>
      <c r="BI8" s="25">
        <v>1</v>
      </c>
      <c r="BJ8" s="25">
        <v>0.5</v>
      </c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>
        <v>1</v>
      </c>
      <c r="BV8" s="25">
        <v>0.5</v>
      </c>
      <c r="BW8" s="25">
        <v>1</v>
      </c>
      <c r="BX8" s="25">
        <v>1</v>
      </c>
      <c r="BY8" s="26">
        <v>0.5</v>
      </c>
      <c r="BZ8" s="24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>
        <v>0.5</v>
      </c>
      <c r="DE8" s="25"/>
      <c r="DF8" s="25"/>
      <c r="DG8" s="25"/>
      <c r="DH8" s="25"/>
      <c r="DI8" s="26"/>
      <c r="DJ8" s="24">
        <v>-1</v>
      </c>
      <c r="DK8" s="25"/>
      <c r="DL8" s="25"/>
      <c r="DM8" s="25"/>
      <c r="DN8" s="25"/>
      <c r="DO8" s="27"/>
      <c r="DP8" s="22">
        <v>232583</v>
      </c>
      <c r="DQ8" s="23">
        <v>0</v>
      </c>
      <c r="DR8" s="22">
        <v>403118</v>
      </c>
      <c r="DS8" s="22">
        <v>190749</v>
      </c>
      <c r="DT8" s="23">
        <v>0</v>
      </c>
      <c r="DU8" s="23">
        <v>0</v>
      </c>
      <c r="DV8" s="22">
        <v>43218</v>
      </c>
      <c r="DW8" s="23">
        <v>0</v>
      </c>
    </row>
    <row r="9" spans="1:127" s="22" customFormat="1" x14ac:dyDescent="0.3">
      <c r="A9" s="22">
        <v>8</v>
      </c>
      <c r="B9" s="22" t="s">
        <v>9</v>
      </c>
      <c r="C9" s="23">
        <v>10</v>
      </c>
      <c r="D9" s="23">
        <v>3772</v>
      </c>
      <c r="E9" s="24">
        <v>0.1</v>
      </c>
      <c r="F9" s="25">
        <v>0.16</v>
      </c>
      <c r="G9" s="25">
        <v>0.1</v>
      </c>
      <c r="H9" s="25">
        <v>0.33</v>
      </c>
      <c r="I9" s="26">
        <v>0.2</v>
      </c>
      <c r="J9" s="24"/>
      <c r="K9" s="25"/>
      <c r="L9" s="25"/>
      <c r="M9" s="25"/>
      <c r="N9" s="25"/>
      <c r="O9" s="25"/>
      <c r="P9" s="25"/>
      <c r="Q9" s="25"/>
      <c r="R9" s="25"/>
      <c r="S9" s="25"/>
      <c r="T9" s="25"/>
      <c r="U9" s="25">
        <v>0.5</v>
      </c>
      <c r="V9" s="25"/>
      <c r="W9" s="25"/>
      <c r="X9" s="25"/>
      <c r="Y9" s="25"/>
      <c r="Z9" s="25">
        <v>0.5</v>
      </c>
      <c r="AA9" s="25">
        <v>0.5</v>
      </c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>
        <v>0.5</v>
      </c>
      <c r="AN9" s="25">
        <v>0.5</v>
      </c>
      <c r="AO9" s="25">
        <v>0.5</v>
      </c>
      <c r="AP9" s="25">
        <v>0.5</v>
      </c>
      <c r="AQ9" s="26"/>
      <c r="AR9" s="24">
        <v>0.5</v>
      </c>
      <c r="AS9" s="25"/>
      <c r="AT9" s="25"/>
      <c r="AU9" s="25"/>
      <c r="AV9" s="25"/>
      <c r="AW9" s="25"/>
      <c r="AX9" s="25"/>
      <c r="AY9" s="25"/>
      <c r="AZ9" s="25"/>
      <c r="BA9" s="25">
        <v>0.5</v>
      </c>
      <c r="BB9" s="25">
        <v>0.5</v>
      </c>
      <c r="BC9" s="25">
        <v>1</v>
      </c>
      <c r="BD9" s="25">
        <v>0.5</v>
      </c>
      <c r="BE9" s="25">
        <v>0.5</v>
      </c>
      <c r="BF9" s="25"/>
      <c r="BG9" s="25"/>
      <c r="BH9" s="25">
        <v>1</v>
      </c>
      <c r="BI9" s="25">
        <v>1</v>
      </c>
      <c r="BJ9" s="25">
        <v>0.5</v>
      </c>
      <c r="BK9" s="25"/>
      <c r="BL9" s="25"/>
      <c r="BM9" s="25">
        <v>1</v>
      </c>
      <c r="BN9" s="25"/>
      <c r="BO9" s="25">
        <v>0.5</v>
      </c>
      <c r="BP9" s="25"/>
      <c r="BQ9" s="25"/>
      <c r="BR9" s="25"/>
      <c r="BS9" s="25"/>
      <c r="BT9" s="25"/>
      <c r="BU9" s="25">
        <v>1</v>
      </c>
      <c r="BV9" s="25">
        <v>1</v>
      </c>
      <c r="BW9" s="25">
        <v>1</v>
      </c>
      <c r="BX9" s="25">
        <v>1</v>
      </c>
      <c r="BY9" s="26">
        <v>1</v>
      </c>
      <c r="BZ9" s="24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>
        <v>0.5</v>
      </c>
      <c r="DE9" s="25"/>
      <c r="DF9" s="25"/>
      <c r="DG9" s="25"/>
      <c r="DH9" s="25"/>
      <c r="DI9" s="26"/>
      <c r="DJ9" s="24">
        <v>-1</v>
      </c>
      <c r="DK9" s="25"/>
      <c r="DL9" s="25"/>
      <c r="DM9" s="25"/>
      <c r="DN9" s="25"/>
      <c r="DO9" s="27"/>
      <c r="DP9" s="22">
        <v>91739</v>
      </c>
      <c r="DQ9" s="23">
        <v>0</v>
      </c>
      <c r="DR9" s="22">
        <v>371469</v>
      </c>
      <c r="DS9" s="22">
        <v>166472</v>
      </c>
      <c r="DT9" s="22">
        <v>54800</v>
      </c>
      <c r="DU9" s="23">
        <v>0</v>
      </c>
      <c r="DV9" s="22">
        <v>247400</v>
      </c>
      <c r="DW9" s="22">
        <v>18028</v>
      </c>
    </row>
    <row r="10" spans="1:127" s="22" customFormat="1" x14ac:dyDescent="0.3">
      <c r="A10" s="22">
        <v>9</v>
      </c>
      <c r="B10" s="22" t="s">
        <v>10</v>
      </c>
      <c r="C10" s="23">
        <v>5</v>
      </c>
      <c r="D10" s="23">
        <v>6334</v>
      </c>
      <c r="E10" s="24">
        <v>0.1</v>
      </c>
      <c r="F10" s="25">
        <v>0.13</v>
      </c>
      <c r="G10" s="25">
        <v>0.1</v>
      </c>
      <c r="H10" s="25">
        <v>0.27</v>
      </c>
      <c r="I10" s="26">
        <v>0.16</v>
      </c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>
        <v>0.5</v>
      </c>
      <c r="V10" s="25"/>
      <c r="W10" s="25"/>
      <c r="X10" s="25"/>
      <c r="Y10" s="25"/>
      <c r="Z10" s="25">
        <v>0.5</v>
      </c>
      <c r="AA10" s="25">
        <v>0.5</v>
      </c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>
        <v>0.5</v>
      </c>
      <c r="AN10" s="25">
        <v>0.5</v>
      </c>
      <c r="AO10" s="25">
        <v>0.5</v>
      </c>
      <c r="AP10" s="25">
        <v>0.5</v>
      </c>
      <c r="AQ10" s="26"/>
      <c r="AR10" s="24">
        <v>0.5</v>
      </c>
      <c r="AS10" s="25"/>
      <c r="AT10" s="25"/>
      <c r="AU10" s="25"/>
      <c r="AV10" s="25"/>
      <c r="AW10" s="25"/>
      <c r="AX10" s="25"/>
      <c r="AY10" s="25"/>
      <c r="AZ10" s="25"/>
      <c r="BA10" s="25">
        <v>0.5</v>
      </c>
      <c r="BB10" s="25">
        <v>0.5</v>
      </c>
      <c r="BC10" s="25">
        <v>1</v>
      </c>
      <c r="BD10" s="25">
        <v>0.5</v>
      </c>
      <c r="BE10" s="25">
        <v>0.5</v>
      </c>
      <c r="BF10" s="25"/>
      <c r="BG10" s="25"/>
      <c r="BH10" s="25">
        <v>0.5</v>
      </c>
      <c r="BI10" s="25">
        <v>1</v>
      </c>
      <c r="BJ10" s="25">
        <v>0.5</v>
      </c>
      <c r="BK10" s="25"/>
      <c r="BL10" s="25"/>
      <c r="BM10" s="25">
        <v>0.5</v>
      </c>
      <c r="BN10" s="25"/>
      <c r="BO10" s="25"/>
      <c r="BP10" s="25">
        <v>0.5</v>
      </c>
      <c r="BQ10" s="25"/>
      <c r="BR10" s="25"/>
      <c r="BS10" s="25"/>
      <c r="BT10" s="25"/>
      <c r="BU10" s="25">
        <v>0.5</v>
      </c>
      <c r="BV10" s="25">
        <v>1</v>
      </c>
      <c r="BW10" s="25">
        <v>1</v>
      </c>
      <c r="BX10" s="25">
        <v>1</v>
      </c>
      <c r="BY10" s="26">
        <v>0.5</v>
      </c>
      <c r="BZ10" s="24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>
        <v>0.5</v>
      </c>
      <c r="DE10" s="25"/>
      <c r="DF10" s="25"/>
      <c r="DG10" s="25"/>
      <c r="DH10" s="25"/>
      <c r="DI10" s="26"/>
      <c r="DJ10" s="24">
        <v>-1</v>
      </c>
      <c r="DK10" s="25"/>
      <c r="DL10" s="25"/>
      <c r="DM10" s="25"/>
      <c r="DN10" s="25"/>
      <c r="DO10" s="28"/>
      <c r="DP10" s="22">
        <v>396850</v>
      </c>
      <c r="DQ10" s="23">
        <v>0</v>
      </c>
      <c r="DR10" s="22">
        <v>387532</v>
      </c>
      <c r="DS10" s="22">
        <v>335097</v>
      </c>
      <c r="DT10" s="23">
        <v>0</v>
      </c>
      <c r="DU10" s="23">
        <v>0</v>
      </c>
      <c r="DV10" s="22">
        <v>17287</v>
      </c>
      <c r="DW10" s="22">
        <v>15345</v>
      </c>
    </row>
    <row r="11" spans="1:127" s="22" customFormat="1" x14ac:dyDescent="0.3">
      <c r="A11" s="22">
        <v>10</v>
      </c>
      <c r="B11" s="22" t="s">
        <v>11</v>
      </c>
      <c r="C11" s="23">
        <v>3</v>
      </c>
      <c r="D11" s="23">
        <v>2709</v>
      </c>
      <c r="E11" s="24">
        <v>0.1</v>
      </c>
      <c r="F11" s="25">
        <v>0.15</v>
      </c>
      <c r="G11" s="25">
        <v>0.35</v>
      </c>
      <c r="H11" s="25">
        <v>0.27</v>
      </c>
      <c r="I11" s="26">
        <v>0.21</v>
      </c>
      <c r="J11" s="24"/>
      <c r="K11" s="25"/>
      <c r="L11" s="25"/>
      <c r="M11" s="25"/>
      <c r="N11" s="25"/>
      <c r="O11" s="25"/>
      <c r="P11" s="25"/>
      <c r="Q11" s="25"/>
      <c r="R11" s="25"/>
      <c r="S11" s="25"/>
      <c r="T11" s="25">
        <v>0.5</v>
      </c>
      <c r="U11" s="25">
        <v>0.5</v>
      </c>
      <c r="V11" s="25">
        <v>0.5</v>
      </c>
      <c r="W11" s="25"/>
      <c r="X11" s="25"/>
      <c r="Y11" s="25"/>
      <c r="Z11" s="25">
        <v>0.5</v>
      </c>
      <c r="AA11" s="25">
        <v>0.5</v>
      </c>
      <c r="AB11" s="25"/>
      <c r="AC11" s="25"/>
      <c r="AD11" s="25"/>
      <c r="AE11" s="25">
        <v>0.5</v>
      </c>
      <c r="AF11" s="25">
        <v>0.5</v>
      </c>
      <c r="AG11" s="25">
        <v>1</v>
      </c>
      <c r="AH11" s="25"/>
      <c r="AI11" s="25"/>
      <c r="AJ11" s="25"/>
      <c r="AK11" s="25"/>
      <c r="AL11" s="25"/>
      <c r="AM11" s="25">
        <v>0.5</v>
      </c>
      <c r="AN11" s="25">
        <v>1</v>
      </c>
      <c r="AO11" s="25">
        <v>0.5</v>
      </c>
      <c r="AP11" s="25">
        <v>0.5</v>
      </c>
      <c r="AQ11" s="26">
        <v>0.5</v>
      </c>
      <c r="AR11" s="24">
        <v>0.5</v>
      </c>
      <c r="AS11" s="25"/>
      <c r="AT11" s="25"/>
      <c r="AU11" s="25"/>
      <c r="AV11" s="25"/>
      <c r="AW11" s="25"/>
      <c r="AX11" s="25"/>
      <c r="AY11" s="25"/>
      <c r="AZ11" s="25"/>
      <c r="BA11" s="25"/>
      <c r="BB11" s="25">
        <v>1</v>
      </c>
      <c r="BC11" s="25">
        <v>1</v>
      </c>
      <c r="BD11" s="25">
        <v>0.5</v>
      </c>
      <c r="BE11" s="25">
        <v>0.5</v>
      </c>
      <c r="BF11" s="25"/>
      <c r="BG11" s="25"/>
      <c r="BH11" s="25"/>
      <c r="BI11" s="25">
        <v>0.5</v>
      </c>
      <c r="BJ11" s="25">
        <v>0.5</v>
      </c>
      <c r="BK11" s="25"/>
      <c r="BL11" s="25"/>
      <c r="BM11" s="25">
        <v>0.5</v>
      </c>
      <c r="BN11" s="25">
        <v>0.5</v>
      </c>
      <c r="BO11" s="25">
        <v>1</v>
      </c>
      <c r="BP11" s="25"/>
      <c r="BQ11" s="25"/>
      <c r="BR11" s="25"/>
      <c r="BS11" s="25"/>
      <c r="BT11" s="25"/>
      <c r="BU11" s="25"/>
      <c r="BV11" s="25">
        <v>0.5</v>
      </c>
      <c r="BW11" s="25">
        <v>1</v>
      </c>
      <c r="BX11" s="25">
        <v>1</v>
      </c>
      <c r="BY11" s="26">
        <v>0.5</v>
      </c>
      <c r="BZ11" s="24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>
        <v>1</v>
      </c>
      <c r="CY11" s="25"/>
      <c r="CZ11" s="25"/>
      <c r="DA11" s="25"/>
      <c r="DB11" s="25"/>
      <c r="DC11" s="25"/>
      <c r="DD11" s="25">
        <v>0.5</v>
      </c>
      <c r="DE11" s="25"/>
      <c r="DF11" s="25"/>
      <c r="DG11" s="25"/>
      <c r="DH11" s="25"/>
      <c r="DI11" s="26"/>
      <c r="DJ11" s="24">
        <v>-1</v>
      </c>
      <c r="DK11" s="25"/>
      <c r="DL11" s="25"/>
      <c r="DM11" s="25"/>
      <c r="DN11" s="25"/>
      <c r="DO11" s="26"/>
      <c r="DP11" s="22">
        <v>173526</v>
      </c>
      <c r="DQ11" s="23">
        <v>0</v>
      </c>
      <c r="DR11" s="22">
        <v>451299</v>
      </c>
      <c r="DS11" s="23">
        <v>0</v>
      </c>
      <c r="DT11" s="23">
        <v>0</v>
      </c>
      <c r="DU11" s="23">
        <v>0</v>
      </c>
      <c r="DV11" s="23">
        <v>0</v>
      </c>
      <c r="DW11" s="22">
        <v>316697</v>
      </c>
    </row>
    <row r="12" spans="1:127" s="22" customFormat="1" x14ac:dyDescent="0.3">
      <c r="A12" s="22">
        <v>11</v>
      </c>
      <c r="B12" s="22" t="s">
        <v>12</v>
      </c>
      <c r="C12" s="23">
        <v>25</v>
      </c>
      <c r="D12" s="23">
        <v>985</v>
      </c>
      <c r="E12" s="24">
        <v>0.1</v>
      </c>
      <c r="F12" s="25">
        <v>0.14000000000000001</v>
      </c>
      <c r="G12" s="25">
        <v>0.1</v>
      </c>
      <c r="H12" s="25">
        <v>0.26</v>
      </c>
      <c r="I12" s="26">
        <v>0.16</v>
      </c>
      <c r="J12" s="24"/>
      <c r="K12" s="25">
        <v>0.5</v>
      </c>
      <c r="L12" s="25"/>
      <c r="M12" s="25"/>
      <c r="N12" s="25"/>
      <c r="O12" s="25"/>
      <c r="P12" s="25"/>
      <c r="Q12" s="25"/>
      <c r="R12" s="25"/>
      <c r="S12" s="25"/>
      <c r="T12" s="25">
        <v>0.5</v>
      </c>
      <c r="U12" s="25">
        <v>0.5</v>
      </c>
      <c r="V12" s="25"/>
      <c r="W12" s="25"/>
      <c r="X12" s="25"/>
      <c r="Y12" s="25"/>
      <c r="Z12" s="25">
        <v>0.5</v>
      </c>
      <c r="AA12" s="25">
        <v>0.5</v>
      </c>
      <c r="AB12" s="25"/>
      <c r="AC12" s="25"/>
      <c r="AD12" s="25"/>
      <c r="AE12" s="25"/>
      <c r="AF12" s="25"/>
      <c r="AG12" s="25">
        <v>0.5</v>
      </c>
      <c r="AH12" s="25"/>
      <c r="AI12" s="25"/>
      <c r="AJ12" s="25"/>
      <c r="AK12" s="25"/>
      <c r="AL12" s="25"/>
      <c r="AM12" s="25">
        <v>0.5</v>
      </c>
      <c r="AN12" s="25">
        <v>0.5</v>
      </c>
      <c r="AO12" s="25">
        <v>0.5</v>
      </c>
      <c r="AP12" s="25">
        <v>0.5</v>
      </c>
      <c r="AQ12" s="26">
        <v>0.5</v>
      </c>
      <c r="AR12" s="24"/>
      <c r="AS12" s="25"/>
      <c r="AT12" s="25"/>
      <c r="AU12" s="25"/>
      <c r="AV12" s="25"/>
      <c r="AW12" s="25"/>
      <c r="AX12" s="25"/>
      <c r="AY12" s="25"/>
      <c r="AZ12" s="25"/>
      <c r="BA12" s="25">
        <v>0.5</v>
      </c>
      <c r="BB12" s="25">
        <v>0.5</v>
      </c>
      <c r="BC12" s="25">
        <v>1</v>
      </c>
      <c r="BD12" s="25"/>
      <c r="BE12" s="25">
        <v>0.5</v>
      </c>
      <c r="BF12" s="25"/>
      <c r="BG12" s="25"/>
      <c r="BH12" s="25">
        <v>0.5</v>
      </c>
      <c r="BI12" s="25">
        <v>1</v>
      </c>
      <c r="BJ12" s="25">
        <v>0.5</v>
      </c>
      <c r="BK12" s="25"/>
      <c r="BL12" s="25"/>
      <c r="BM12" s="25"/>
      <c r="BN12" s="25"/>
      <c r="BO12" s="25"/>
      <c r="BP12" s="25">
        <v>0.5</v>
      </c>
      <c r="BQ12" s="25"/>
      <c r="BR12" s="25"/>
      <c r="BS12" s="25"/>
      <c r="BT12" s="25"/>
      <c r="BU12" s="25">
        <v>0.5</v>
      </c>
      <c r="BV12" s="25">
        <v>0.5</v>
      </c>
      <c r="BW12" s="25">
        <v>1</v>
      </c>
      <c r="BX12" s="25">
        <v>1</v>
      </c>
      <c r="BY12" s="26">
        <v>0.5</v>
      </c>
      <c r="BZ12" s="24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>
        <v>0.5</v>
      </c>
      <c r="DE12" s="25"/>
      <c r="DF12" s="25"/>
      <c r="DG12" s="25"/>
      <c r="DH12" s="25"/>
      <c r="DI12" s="26"/>
      <c r="DJ12" s="24">
        <v>-1</v>
      </c>
      <c r="DK12" s="25"/>
      <c r="DL12" s="25"/>
      <c r="DM12" s="25"/>
      <c r="DN12" s="25"/>
      <c r="DO12" s="26"/>
      <c r="DP12" s="22">
        <v>152994</v>
      </c>
      <c r="DQ12" s="23">
        <v>0</v>
      </c>
      <c r="DR12" s="22">
        <v>543253</v>
      </c>
      <c r="DS12" s="22">
        <v>53145</v>
      </c>
      <c r="DT12" s="23">
        <v>0</v>
      </c>
      <c r="DU12" s="23">
        <v>0</v>
      </c>
      <c r="DV12" s="22">
        <v>68141</v>
      </c>
      <c r="DW12" s="22">
        <v>38498</v>
      </c>
    </row>
    <row r="13" spans="1:127" s="22" customFormat="1" x14ac:dyDescent="0.3">
      <c r="A13" s="22">
        <v>12</v>
      </c>
      <c r="B13" s="22" t="s">
        <v>13</v>
      </c>
      <c r="C13" s="23">
        <v>336</v>
      </c>
      <c r="D13" s="23">
        <v>322</v>
      </c>
      <c r="E13" s="24">
        <v>0.1</v>
      </c>
      <c r="F13" s="25">
        <v>0.08</v>
      </c>
      <c r="G13" s="25">
        <v>0.1</v>
      </c>
      <c r="H13" s="25">
        <v>0.24</v>
      </c>
      <c r="I13" s="26">
        <v>0.13</v>
      </c>
      <c r="J13" s="24"/>
      <c r="K13" s="25">
        <v>0.5</v>
      </c>
      <c r="L13" s="25"/>
      <c r="M13" s="25"/>
      <c r="N13" s="25"/>
      <c r="O13" s="25"/>
      <c r="P13" s="25"/>
      <c r="Q13" s="25"/>
      <c r="R13" s="25"/>
      <c r="S13" s="25"/>
      <c r="T13" s="25"/>
      <c r="U13" s="25">
        <v>0.5</v>
      </c>
      <c r="V13" s="25"/>
      <c r="W13" s="25"/>
      <c r="X13" s="25"/>
      <c r="Y13" s="25"/>
      <c r="Z13" s="25">
        <v>0.5</v>
      </c>
      <c r="AA13" s="25">
        <v>0.5</v>
      </c>
      <c r="AB13" s="25"/>
      <c r="AC13" s="25"/>
      <c r="AD13" s="25"/>
      <c r="AE13" s="25"/>
      <c r="AF13" s="25"/>
      <c r="AG13" s="25">
        <v>0.5</v>
      </c>
      <c r="AH13" s="25"/>
      <c r="AI13" s="25"/>
      <c r="AJ13" s="25"/>
      <c r="AK13" s="25"/>
      <c r="AL13" s="25"/>
      <c r="AM13" s="25"/>
      <c r="AN13" s="25">
        <v>0.5</v>
      </c>
      <c r="AO13" s="25">
        <v>0.5</v>
      </c>
      <c r="AP13" s="25">
        <v>0.5</v>
      </c>
      <c r="AQ13" s="26">
        <v>0.5</v>
      </c>
      <c r="AR13" s="24"/>
      <c r="AS13" s="25"/>
      <c r="AT13" s="25"/>
      <c r="AU13" s="25"/>
      <c r="AV13" s="25"/>
      <c r="AW13" s="25"/>
      <c r="AX13" s="25"/>
      <c r="AY13" s="25"/>
      <c r="AZ13" s="25"/>
      <c r="BA13" s="25"/>
      <c r="BB13" s="25">
        <v>0.5</v>
      </c>
      <c r="BC13" s="25">
        <v>0.5</v>
      </c>
      <c r="BD13" s="25">
        <v>0.5</v>
      </c>
      <c r="BE13" s="25">
        <v>0.5</v>
      </c>
      <c r="BF13" s="25"/>
      <c r="BG13" s="25"/>
      <c r="BH13" s="25"/>
      <c r="BI13" s="25">
        <v>0.5</v>
      </c>
      <c r="BJ13" s="25">
        <v>0.5</v>
      </c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>
        <v>1</v>
      </c>
      <c r="BW13" s="25">
        <v>0.5</v>
      </c>
      <c r="BX13" s="25">
        <v>0.5</v>
      </c>
      <c r="BY13" s="26">
        <v>0.5</v>
      </c>
      <c r="BZ13" s="24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>
        <v>0.5</v>
      </c>
      <c r="DE13" s="25"/>
      <c r="DF13" s="25"/>
      <c r="DG13" s="25"/>
      <c r="DH13" s="25"/>
      <c r="DI13" s="26"/>
      <c r="DJ13" s="24">
        <v>-1</v>
      </c>
      <c r="DK13" s="25"/>
      <c r="DL13" s="25"/>
      <c r="DM13" s="25"/>
      <c r="DN13" s="25"/>
      <c r="DO13" s="26"/>
      <c r="DP13" s="22">
        <v>87009</v>
      </c>
      <c r="DQ13" s="23">
        <v>0</v>
      </c>
      <c r="DR13" s="22">
        <v>433123</v>
      </c>
      <c r="DS13" s="22">
        <v>263779</v>
      </c>
      <c r="DT13" s="23">
        <v>0</v>
      </c>
      <c r="DU13" s="23">
        <v>0</v>
      </c>
      <c r="DV13" s="22">
        <v>22150</v>
      </c>
      <c r="DW13" s="22">
        <v>11409</v>
      </c>
    </row>
    <row r="14" spans="1:127" s="22" customFormat="1" x14ac:dyDescent="0.3">
      <c r="A14" s="22">
        <v>13</v>
      </c>
      <c r="B14" s="22" t="s">
        <v>14</v>
      </c>
      <c r="C14" s="23">
        <v>330</v>
      </c>
      <c r="D14" s="23">
        <v>36458</v>
      </c>
      <c r="E14" s="24">
        <v>0.1</v>
      </c>
      <c r="F14" s="25">
        <v>0.11</v>
      </c>
      <c r="G14" s="25">
        <v>0.17</v>
      </c>
      <c r="H14" s="25">
        <v>0.3</v>
      </c>
      <c r="I14" s="26">
        <v>0.17</v>
      </c>
      <c r="J14" s="24">
        <v>0.5</v>
      </c>
      <c r="K14" s="25">
        <v>0.5</v>
      </c>
      <c r="L14" s="25"/>
      <c r="M14" s="25"/>
      <c r="N14" s="25"/>
      <c r="O14" s="25"/>
      <c r="P14" s="25"/>
      <c r="Q14" s="25"/>
      <c r="R14" s="25"/>
      <c r="S14" s="25"/>
      <c r="T14" s="25">
        <v>0.5</v>
      </c>
      <c r="U14" s="25">
        <v>0.5</v>
      </c>
      <c r="V14" s="25"/>
      <c r="W14" s="25"/>
      <c r="X14" s="25"/>
      <c r="Y14" s="25">
        <v>-0.5</v>
      </c>
      <c r="Z14" s="25">
        <v>0.5</v>
      </c>
      <c r="AA14" s="25">
        <v>0.5</v>
      </c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>
        <v>0.5</v>
      </c>
      <c r="AN14" s="25">
        <v>0.5</v>
      </c>
      <c r="AO14" s="25">
        <v>0.5</v>
      </c>
      <c r="AP14" s="25">
        <v>1</v>
      </c>
      <c r="AQ14" s="26">
        <v>0.5</v>
      </c>
      <c r="AR14" s="24"/>
      <c r="AS14" s="25"/>
      <c r="AT14" s="25"/>
      <c r="AU14" s="25"/>
      <c r="AV14" s="25"/>
      <c r="AW14" s="25"/>
      <c r="AX14" s="25"/>
      <c r="AY14" s="25"/>
      <c r="AZ14" s="25"/>
      <c r="BA14" s="25"/>
      <c r="BB14" s="25">
        <v>0.5</v>
      </c>
      <c r="BC14" s="25">
        <v>1</v>
      </c>
      <c r="BD14" s="25"/>
      <c r="BE14" s="25">
        <v>0.5</v>
      </c>
      <c r="BF14" s="25"/>
      <c r="BG14" s="25"/>
      <c r="BH14" s="25"/>
      <c r="BI14" s="25">
        <v>1</v>
      </c>
      <c r="BJ14" s="25">
        <v>0.5</v>
      </c>
      <c r="BK14" s="25"/>
      <c r="BL14" s="25"/>
      <c r="BM14" s="25"/>
      <c r="BN14" s="25"/>
      <c r="BO14" s="25">
        <v>1</v>
      </c>
      <c r="BP14" s="25">
        <v>0.5</v>
      </c>
      <c r="BQ14" s="25">
        <v>0.5</v>
      </c>
      <c r="BR14" s="25">
        <v>1</v>
      </c>
      <c r="BS14" s="25">
        <v>0.5</v>
      </c>
      <c r="BT14" s="25">
        <v>0.5</v>
      </c>
      <c r="BU14" s="25"/>
      <c r="BV14" s="25">
        <v>1</v>
      </c>
      <c r="BW14" s="25">
        <v>0.5</v>
      </c>
      <c r="BX14" s="25">
        <v>1</v>
      </c>
      <c r="BY14" s="26">
        <v>1</v>
      </c>
      <c r="BZ14" s="24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>
        <v>0.5</v>
      </c>
      <c r="DE14" s="25"/>
      <c r="DF14" s="25"/>
      <c r="DG14" s="25"/>
      <c r="DH14" s="25"/>
      <c r="DI14" s="26"/>
      <c r="DJ14" s="24">
        <v>-1</v>
      </c>
      <c r="DK14" s="25"/>
      <c r="DL14" s="25"/>
      <c r="DM14" s="25"/>
      <c r="DN14" s="25"/>
      <c r="DO14" s="26"/>
      <c r="DP14" s="22">
        <v>41227</v>
      </c>
      <c r="DQ14" s="23">
        <v>0</v>
      </c>
      <c r="DR14" s="22">
        <v>635089</v>
      </c>
      <c r="DS14" s="23">
        <v>0</v>
      </c>
      <c r="DT14" s="23">
        <v>0</v>
      </c>
      <c r="DU14" s="22">
        <v>818242</v>
      </c>
      <c r="DV14" s="23">
        <v>0</v>
      </c>
      <c r="DW14" s="23">
        <v>0</v>
      </c>
    </row>
    <row r="15" spans="1:127" s="22" customFormat="1" x14ac:dyDescent="0.3">
      <c r="A15" s="22">
        <v>14</v>
      </c>
      <c r="B15" s="22" t="s">
        <v>15</v>
      </c>
      <c r="C15" s="23">
        <v>14</v>
      </c>
      <c r="D15" s="23">
        <v>1319</v>
      </c>
      <c r="E15" s="24">
        <v>0.1</v>
      </c>
      <c r="F15" s="25">
        <v>0.18</v>
      </c>
      <c r="G15" s="25">
        <v>0.25</v>
      </c>
      <c r="H15" s="25">
        <v>0.35</v>
      </c>
      <c r="I15" s="26">
        <v>0.23</v>
      </c>
      <c r="J15" s="24">
        <v>0.5</v>
      </c>
      <c r="K15" s="25">
        <v>0.5</v>
      </c>
      <c r="L15" s="25"/>
      <c r="M15" s="25"/>
      <c r="N15" s="25"/>
      <c r="O15" s="25"/>
      <c r="P15" s="25"/>
      <c r="Q15" s="25"/>
      <c r="R15" s="25"/>
      <c r="S15" s="25"/>
      <c r="T15" s="25">
        <v>0.5</v>
      </c>
      <c r="U15" s="25">
        <v>0.5</v>
      </c>
      <c r="V15" s="25">
        <v>0.5</v>
      </c>
      <c r="W15" s="25"/>
      <c r="X15" s="25"/>
      <c r="Y15" s="25"/>
      <c r="Z15" s="25">
        <v>0.5</v>
      </c>
      <c r="AA15" s="25">
        <v>0.5</v>
      </c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>
        <v>0.5</v>
      </c>
      <c r="AN15" s="25">
        <v>1</v>
      </c>
      <c r="AO15" s="25">
        <v>0.5</v>
      </c>
      <c r="AP15" s="25">
        <v>0.5</v>
      </c>
      <c r="AQ15" s="26">
        <v>0.5</v>
      </c>
      <c r="AR15" s="24"/>
      <c r="AS15" s="25"/>
      <c r="AT15" s="25"/>
      <c r="AU15" s="25"/>
      <c r="AV15" s="25"/>
      <c r="AW15" s="25"/>
      <c r="AX15" s="25"/>
      <c r="AY15" s="25"/>
      <c r="AZ15" s="25"/>
      <c r="BA15" s="25">
        <v>0.5</v>
      </c>
      <c r="BB15" s="25">
        <v>1</v>
      </c>
      <c r="BC15" s="25">
        <v>1</v>
      </c>
      <c r="BD15" s="25">
        <v>1</v>
      </c>
      <c r="BE15" s="25">
        <v>0.5</v>
      </c>
      <c r="BF15" s="25"/>
      <c r="BG15" s="25"/>
      <c r="BH15" s="25">
        <v>0.5</v>
      </c>
      <c r="BI15" s="25">
        <v>1</v>
      </c>
      <c r="BJ15" s="25">
        <v>0.5</v>
      </c>
      <c r="BK15" s="25"/>
      <c r="BL15" s="25"/>
      <c r="BM15" s="25"/>
      <c r="BN15" s="25"/>
      <c r="BO15" s="25">
        <v>1</v>
      </c>
      <c r="BP15" s="25"/>
      <c r="BQ15" s="25"/>
      <c r="BR15" s="25"/>
      <c r="BS15" s="25"/>
      <c r="BT15" s="25"/>
      <c r="BU15" s="25">
        <v>0.5</v>
      </c>
      <c r="BV15" s="25">
        <v>1</v>
      </c>
      <c r="BW15" s="25">
        <v>1</v>
      </c>
      <c r="BX15" s="25">
        <v>1</v>
      </c>
      <c r="BY15" s="26">
        <v>1</v>
      </c>
      <c r="BZ15" s="24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>
        <v>0.5</v>
      </c>
      <c r="DE15" s="25"/>
      <c r="DF15" s="25"/>
      <c r="DG15" s="25"/>
      <c r="DH15" s="25"/>
      <c r="DI15" s="26"/>
      <c r="DJ15" s="24">
        <v>-1</v>
      </c>
      <c r="DK15" s="25"/>
      <c r="DL15" s="25"/>
      <c r="DM15" s="25"/>
      <c r="DN15" s="25"/>
      <c r="DO15" s="26"/>
      <c r="DP15" s="22">
        <v>8992</v>
      </c>
      <c r="DQ15" s="23">
        <v>0</v>
      </c>
      <c r="DR15" s="22">
        <v>316966</v>
      </c>
      <c r="DS15" s="22">
        <v>153590</v>
      </c>
      <c r="DT15" s="22">
        <v>124206</v>
      </c>
      <c r="DU15" s="23">
        <v>0</v>
      </c>
      <c r="DV15" s="22">
        <v>252915</v>
      </c>
      <c r="DW15" s="23">
        <v>0</v>
      </c>
    </row>
    <row r="16" spans="1:127" s="22" customFormat="1" x14ac:dyDescent="0.3">
      <c r="A16" s="22">
        <v>15</v>
      </c>
      <c r="B16" s="22" t="s">
        <v>16</v>
      </c>
      <c r="C16" s="23">
        <v>125</v>
      </c>
      <c r="D16" s="23">
        <v>573</v>
      </c>
      <c r="E16" s="24">
        <v>0</v>
      </c>
      <c r="F16" s="25">
        <v>0.11</v>
      </c>
      <c r="G16" s="25">
        <v>0.1</v>
      </c>
      <c r="H16" s="25">
        <v>0.22</v>
      </c>
      <c r="I16" s="26">
        <v>0.15</v>
      </c>
      <c r="J16" s="24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>
        <v>0.5</v>
      </c>
      <c r="V16" s="25"/>
      <c r="W16" s="25"/>
      <c r="X16" s="25"/>
      <c r="Y16" s="25"/>
      <c r="Z16" s="25">
        <v>0.5</v>
      </c>
      <c r="AA16" s="25">
        <v>0.5</v>
      </c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>
        <v>0.5</v>
      </c>
      <c r="AN16" s="25"/>
      <c r="AO16" s="25">
        <v>0.5</v>
      </c>
      <c r="AP16" s="25">
        <v>0.5</v>
      </c>
      <c r="AQ16" s="26"/>
      <c r="AR16" s="24"/>
      <c r="AS16" s="25"/>
      <c r="AT16" s="25"/>
      <c r="AU16" s="25"/>
      <c r="AV16" s="25"/>
      <c r="AW16" s="25"/>
      <c r="AX16" s="25"/>
      <c r="AY16" s="25"/>
      <c r="AZ16" s="25"/>
      <c r="BA16" s="25"/>
      <c r="BB16" s="25">
        <v>0.5</v>
      </c>
      <c r="BC16" s="25">
        <v>0.5</v>
      </c>
      <c r="BD16" s="25">
        <v>0.5</v>
      </c>
      <c r="BE16" s="25">
        <v>0.5</v>
      </c>
      <c r="BF16" s="25"/>
      <c r="BG16" s="25"/>
      <c r="BH16" s="25">
        <v>0.5</v>
      </c>
      <c r="BI16" s="25">
        <v>1</v>
      </c>
      <c r="BJ16" s="25">
        <v>0.5</v>
      </c>
      <c r="BK16" s="25"/>
      <c r="BL16" s="25"/>
      <c r="BM16" s="25"/>
      <c r="BN16" s="25"/>
      <c r="BO16" s="25"/>
      <c r="BP16" s="25">
        <v>0.5</v>
      </c>
      <c r="BQ16" s="25"/>
      <c r="BR16" s="25"/>
      <c r="BS16" s="25"/>
      <c r="BT16" s="25"/>
      <c r="BU16" s="25">
        <v>0.5</v>
      </c>
      <c r="BV16" s="25">
        <v>0.5</v>
      </c>
      <c r="BW16" s="25">
        <v>1</v>
      </c>
      <c r="BX16" s="25">
        <v>1</v>
      </c>
      <c r="BY16" s="26">
        <v>0.5</v>
      </c>
      <c r="BZ16" s="24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>
        <v>0.5</v>
      </c>
      <c r="DE16" s="25"/>
      <c r="DF16" s="25"/>
      <c r="DG16" s="25"/>
      <c r="DH16" s="25"/>
      <c r="DI16" s="26"/>
      <c r="DJ16" s="24">
        <v>-1</v>
      </c>
      <c r="DK16" s="25"/>
      <c r="DL16" s="25"/>
      <c r="DM16" s="25"/>
      <c r="DN16" s="25"/>
      <c r="DO16" s="26"/>
      <c r="DP16" s="22">
        <v>8992</v>
      </c>
      <c r="DQ16" s="23">
        <v>0</v>
      </c>
      <c r="DR16" s="22">
        <v>663718</v>
      </c>
      <c r="DS16" s="22">
        <v>112187</v>
      </c>
      <c r="DT16" s="22">
        <v>32019</v>
      </c>
      <c r="DU16" s="23">
        <v>0</v>
      </c>
      <c r="DV16" s="23">
        <v>0</v>
      </c>
      <c r="DW16" s="22">
        <v>15474</v>
      </c>
    </row>
    <row r="17" spans="1:127" s="22" customFormat="1" x14ac:dyDescent="0.3">
      <c r="A17" s="22">
        <v>16</v>
      </c>
      <c r="B17" s="22" t="s">
        <v>17</v>
      </c>
      <c r="C17" s="23">
        <v>110</v>
      </c>
      <c r="D17" s="23">
        <v>687</v>
      </c>
      <c r="E17" s="24">
        <v>0.1</v>
      </c>
      <c r="F17" s="25">
        <v>0.11</v>
      </c>
      <c r="G17" s="25">
        <v>0.1</v>
      </c>
      <c r="H17" s="25">
        <v>0.22</v>
      </c>
      <c r="I17" s="26">
        <v>0.15</v>
      </c>
      <c r="J17" s="24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>
        <v>0.5</v>
      </c>
      <c r="V17" s="25"/>
      <c r="W17" s="25"/>
      <c r="X17" s="25"/>
      <c r="Y17" s="25"/>
      <c r="Z17" s="25">
        <v>0.5</v>
      </c>
      <c r="AA17" s="25">
        <v>0.5</v>
      </c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>
        <v>0.5</v>
      </c>
      <c r="AN17" s="25"/>
      <c r="AO17" s="25">
        <v>0.5</v>
      </c>
      <c r="AP17" s="25">
        <v>0.5</v>
      </c>
      <c r="AQ17" s="26"/>
      <c r="AR17" s="24"/>
      <c r="AS17" s="25"/>
      <c r="AT17" s="25"/>
      <c r="AU17" s="25"/>
      <c r="AV17" s="25"/>
      <c r="AW17" s="25"/>
      <c r="AX17" s="25"/>
      <c r="AY17" s="25"/>
      <c r="AZ17" s="25"/>
      <c r="BA17" s="25"/>
      <c r="BB17" s="25">
        <v>0.5</v>
      </c>
      <c r="BC17" s="25">
        <v>1</v>
      </c>
      <c r="BD17" s="25"/>
      <c r="BE17" s="25">
        <v>0.5</v>
      </c>
      <c r="BF17" s="25"/>
      <c r="BG17" s="25"/>
      <c r="BH17" s="25">
        <v>0.5</v>
      </c>
      <c r="BI17" s="25">
        <v>1</v>
      </c>
      <c r="BJ17" s="25">
        <v>0.5</v>
      </c>
      <c r="BK17" s="25"/>
      <c r="BL17" s="25"/>
      <c r="BM17" s="25"/>
      <c r="BN17" s="25"/>
      <c r="BO17" s="25"/>
      <c r="BP17" s="25">
        <v>0.5</v>
      </c>
      <c r="BQ17" s="25"/>
      <c r="BR17" s="25"/>
      <c r="BS17" s="25"/>
      <c r="BT17" s="25"/>
      <c r="BU17" s="25">
        <v>0.5</v>
      </c>
      <c r="BV17" s="25">
        <v>1</v>
      </c>
      <c r="BW17" s="25">
        <v>1</v>
      </c>
      <c r="BX17" s="25">
        <v>1</v>
      </c>
      <c r="BY17" s="26">
        <v>0.5</v>
      </c>
      <c r="BZ17" s="24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>
        <v>0.5</v>
      </c>
      <c r="DE17" s="25"/>
      <c r="DF17" s="25"/>
      <c r="DG17" s="25"/>
      <c r="DH17" s="25"/>
      <c r="DI17" s="26"/>
      <c r="DJ17" s="24">
        <v>-1</v>
      </c>
      <c r="DK17" s="25"/>
      <c r="DL17" s="25"/>
      <c r="DM17" s="25"/>
      <c r="DN17" s="25"/>
      <c r="DO17" s="26"/>
      <c r="DP17" s="22">
        <v>335</v>
      </c>
      <c r="DQ17" s="23">
        <v>0</v>
      </c>
      <c r="DR17" s="22">
        <v>562378</v>
      </c>
      <c r="DS17" s="23">
        <v>0</v>
      </c>
      <c r="DT17" s="22">
        <v>56306</v>
      </c>
      <c r="DU17" s="23">
        <v>0</v>
      </c>
      <c r="DV17" s="22">
        <v>214120</v>
      </c>
      <c r="DW17" s="22">
        <v>2484</v>
      </c>
    </row>
    <row r="18" spans="1:127" s="22" customFormat="1" x14ac:dyDescent="0.3">
      <c r="A18" s="22">
        <v>17</v>
      </c>
      <c r="B18" s="22" t="s">
        <v>18</v>
      </c>
      <c r="C18" s="23">
        <v>10</v>
      </c>
      <c r="D18" s="23">
        <v>14255</v>
      </c>
      <c r="E18" s="24">
        <v>0</v>
      </c>
      <c r="F18" s="25">
        <v>0.17</v>
      </c>
      <c r="G18" s="25">
        <v>0.1</v>
      </c>
      <c r="H18" s="25">
        <v>0.35</v>
      </c>
      <c r="I18" s="26">
        <v>0.21</v>
      </c>
      <c r="J18" s="24"/>
      <c r="K18" s="25"/>
      <c r="L18" s="25"/>
      <c r="M18" s="25"/>
      <c r="N18" s="25"/>
      <c r="O18" s="25"/>
      <c r="P18" s="25"/>
      <c r="Q18" s="25"/>
      <c r="R18" s="25"/>
      <c r="S18" s="25">
        <v>0.5</v>
      </c>
      <c r="T18" s="25">
        <v>0.5</v>
      </c>
      <c r="U18" s="25">
        <v>0.5</v>
      </c>
      <c r="V18" s="25">
        <v>0.5</v>
      </c>
      <c r="W18" s="25"/>
      <c r="X18" s="25"/>
      <c r="Y18" s="25"/>
      <c r="Z18" s="25">
        <v>0.5</v>
      </c>
      <c r="AA18" s="25">
        <v>0.5</v>
      </c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>
        <v>0.5</v>
      </c>
      <c r="AN18" s="25">
        <v>1</v>
      </c>
      <c r="AO18" s="25">
        <v>0.5</v>
      </c>
      <c r="AP18" s="25">
        <v>0.5</v>
      </c>
      <c r="AQ18" s="26">
        <v>0.5</v>
      </c>
      <c r="AR18" s="24"/>
      <c r="AS18" s="25"/>
      <c r="AT18" s="25"/>
      <c r="AU18" s="25"/>
      <c r="AV18" s="25"/>
      <c r="AW18" s="25"/>
      <c r="AX18" s="25"/>
      <c r="AY18" s="25"/>
      <c r="AZ18" s="25"/>
      <c r="BA18" s="25">
        <v>0.5</v>
      </c>
      <c r="BB18" s="25">
        <v>0.5</v>
      </c>
      <c r="BC18" s="25">
        <v>1</v>
      </c>
      <c r="BD18" s="25">
        <v>1</v>
      </c>
      <c r="BE18" s="25">
        <v>0.5</v>
      </c>
      <c r="BF18" s="25"/>
      <c r="BG18" s="25"/>
      <c r="BH18" s="25">
        <v>0.5</v>
      </c>
      <c r="BI18" s="25">
        <v>1</v>
      </c>
      <c r="BJ18" s="25">
        <v>0.5</v>
      </c>
      <c r="BK18" s="25"/>
      <c r="BL18" s="25"/>
      <c r="BM18" s="25">
        <v>0.5</v>
      </c>
      <c r="BN18" s="25"/>
      <c r="BO18" s="25"/>
      <c r="BP18" s="25">
        <v>0.5</v>
      </c>
      <c r="BQ18" s="25"/>
      <c r="BR18" s="25"/>
      <c r="BS18" s="25"/>
      <c r="BT18" s="25"/>
      <c r="BU18" s="25">
        <v>0.5</v>
      </c>
      <c r="BV18" s="25">
        <v>1</v>
      </c>
      <c r="BW18" s="25">
        <v>1</v>
      </c>
      <c r="BX18" s="25">
        <v>1</v>
      </c>
      <c r="BY18" s="26">
        <v>1</v>
      </c>
      <c r="BZ18" s="24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>
        <v>0.5</v>
      </c>
      <c r="DE18" s="25"/>
      <c r="DF18" s="25"/>
      <c r="DG18" s="25"/>
      <c r="DH18" s="25"/>
      <c r="DI18" s="26"/>
      <c r="DJ18" s="24">
        <v>-1</v>
      </c>
      <c r="DK18" s="25"/>
      <c r="DL18" s="25"/>
      <c r="DM18" s="25"/>
      <c r="DN18" s="25"/>
      <c r="DO18" s="26"/>
      <c r="DP18" s="22">
        <v>82999</v>
      </c>
      <c r="DQ18" s="23">
        <v>0</v>
      </c>
      <c r="DR18" s="22">
        <v>980489</v>
      </c>
      <c r="DS18" s="23">
        <v>0</v>
      </c>
      <c r="DT18" s="23">
        <v>0</v>
      </c>
      <c r="DU18" s="23">
        <v>0</v>
      </c>
      <c r="DV18" s="23">
        <v>0</v>
      </c>
      <c r="DW18" s="22">
        <v>19539</v>
      </c>
    </row>
    <row r="19" spans="1:127" s="22" customFormat="1" x14ac:dyDescent="0.3">
      <c r="A19" s="22">
        <v>18</v>
      </c>
      <c r="B19" s="22" t="s">
        <v>19</v>
      </c>
      <c r="C19" s="23">
        <v>162</v>
      </c>
      <c r="D19" s="23">
        <v>4265</v>
      </c>
      <c r="E19" s="24">
        <v>0</v>
      </c>
      <c r="F19" s="25">
        <v>0.18</v>
      </c>
      <c r="G19" s="25">
        <v>0.1</v>
      </c>
      <c r="H19" s="25">
        <v>0.28999999999999998</v>
      </c>
      <c r="I19" s="26">
        <v>0.21</v>
      </c>
      <c r="J19" s="24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>
        <v>0.5</v>
      </c>
      <c r="V19" s="25"/>
      <c r="W19" s="25"/>
      <c r="X19" s="25"/>
      <c r="Y19" s="25"/>
      <c r="Z19" s="25">
        <v>0.5</v>
      </c>
      <c r="AA19" s="25">
        <v>0.5</v>
      </c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>
        <v>0.5</v>
      </c>
      <c r="AN19" s="25">
        <v>0.5</v>
      </c>
      <c r="AO19" s="25">
        <v>0.5</v>
      </c>
      <c r="AP19" s="25">
        <v>0.5</v>
      </c>
      <c r="AQ19" s="26"/>
      <c r="AR19" s="24"/>
      <c r="AS19" s="25"/>
      <c r="AT19" s="25"/>
      <c r="AU19" s="25"/>
      <c r="AV19" s="25"/>
      <c r="AW19" s="25"/>
      <c r="AX19" s="25"/>
      <c r="AY19" s="25"/>
      <c r="AZ19" s="25"/>
      <c r="BA19" s="25"/>
      <c r="BB19" s="25">
        <v>0.5</v>
      </c>
      <c r="BC19" s="25">
        <v>1</v>
      </c>
      <c r="BD19" s="25">
        <v>0.5</v>
      </c>
      <c r="BE19" s="25">
        <v>0.5</v>
      </c>
      <c r="BF19" s="25"/>
      <c r="BG19" s="25"/>
      <c r="BH19" s="25"/>
      <c r="BI19" s="25">
        <v>1</v>
      </c>
      <c r="BJ19" s="25">
        <v>0.5</v>
      </c>
      <c r="BK19" s="25"/>
      <c r="BL19" s="25"/>
      <c r="BM19" s="25"/>
      <c r="BN19" s="25"/>
      <c r="BO19" s="25">
        <v>0.5</v>
      </c>
      <c r="BP19" s="25"/>
      <c r="BQ19" s="25"/>
      <c r="BR19" s="25"/>
      <c r="BS19" s="25"/>
      <c r="BT19" s="25"/>
      <c r="BU19" s="25">
        <v>0.5</v>
      </c>
      <c r="BV19" s="25">
        <v>0.5</v>
      </c>
      <c r="BW19" s="25">
        <v>1</v>
      </c>
      <c r="BX19" s="25">
        <v>1</v>
      </c>
      <c r="BY19" s="26">
        <v>0.5</v>
      </c>
      <c r="BZ19" s="24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>
        <v>0.5</v>
      </c>
      <c r="DE19" s="25"/>
      <c r="DF19" s="25"/>
      <c r="DG19" s="25"/>
      <c r="DH19" s="25"/>
      <c r="DI19" s="26"/>
      <c r="DJ19" s="24">
        <v>-1</v>
      </c>
      <c r="DK19" s="25"/>
      <c r="DL19" s="25"/>
      <c r="DM19" s="25"/>
      <c r="DN19" s="25"/>
      <c r="DO19" s="26"/>
      <c r="DP19" s="22">
        <v>120627</v>
      </c>
      <c r="DQ19" s="23">
        <v>0</v>
      </c>
      <c r="DR19" s="22">
        <v>763976</v>
      </c>
      <c r="DS19" s="22">
        <v>7095</v>
      </c>
      <c r="DT19" s="23">
        <v>0</v>
      </c>
      <c r="DU19" s="23">
        <v>0</v>
      </c>
      <c r="DV19" s="23">
        <v>0</v>
      </c>
      <c r="DW19" s="22">
        <v>23544</v>
      </c>
    </row>
    <row r="20" spans="1:127" s="22" customFormat="1" x14ac:dyDescent="0.3">
      <c r="A20" s="22">
        <v>19</v>
      </c>
      <c r="B20" s="22" t="s">
        <v>20</v>
      </c>
      <c r="C20" s="23">
        <v>55</v>
      </c>
      <c r="D20" s="23">
        <v>3396</v>
      </c>
      <c r="E20" s="24">
        <v>0</v>
      </c>
      <c r="F20" s="25">
        <v>0.12</v>
      </c>
      <c r="G20" s="25">
        <v>0.1</v>
      </c>
      <c r="H20" s="25">
        <v>0.27</v>
      </c>
      <c r="I20" s="26">
        <v>0.16</v>
      </c>
      <c r="J20" s="24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>
        <v>0.5</v>
      </c>
      <c r="V20" s="25"/>
      <c r="W20" s="25"/>
      <c r="X20" s="25"/>
      <c r="Y20" s="25"/>
      <c r="Z20" s="25">
        <v>0.5</v>
      </c>
      <c r="AA20" s="25">
        <v>0.5</v>
      </c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>
        <v>0.5</v>
      </c>
      <c r="AN20" s="25">
        <v>0.5</v>
      </c>
      <c r="AO20" s="25">
        <v>0.5</v>
      </c>
      <c r="AP20" s="25">
        <v>0.5</v>
      </c>
      <c r="AQ20" s="26"/>
      <c r="AR20" s="24"/>
      <c r="AS20" s="25"/>
      <c r="AT20" s="25"/>
      <c r="AU20" s="25"/>
      <c r="AV20" s="25"/>
      <c r="AW20" s="25"/>
      <c r="AX20" s="25"/>
      <c r="AY20" s="25"/>
      <c r="AZ20" s="25"/>
      <c r="BA20" s="25"/>
      <c r="BB20" s="25">
        <v>0.5</v>
      </c>
      <c r="BC20" s="25">
        <v>1</v>
      </c>
      <c r="BD20" s="25">
        <v>0.5</v>
      </c>
      <c r="BE20" s="25">
        <v>0.5</v>
      </c>
      <c r="BF20" s="25"/>
      <c r="BG20" s="25"/>
      <c r="BH20" s="25"/>
      <c r="BI20" s="25">
        <v>1</v>
      </c>
      <c r="BJ20" s="25">
        <v>0.5</v>
      </c>
      <c r="BK20" s="25"/>
      <c r="BL20" s="25"/>
      <c r="BM20" s="25">
        <v>0.5</v>
      </c>
      <c r="BN20" s="25">
        <v>0.5</v>
      </c>
      <c r="BO20" s="25">
        <v>0.5</v>
      </c>
      <c r="BP20" s="25">
        <v>0.5</v>
      </c>
      <c r="BQ20" s="25"/>
      <c r="BR20" s="25"/>
      <c r="BS20" s="25"/>
      <c r="BT20" s="25"/>
      <c r="BU20" s="25">
        <v>0.5</v>
      </c>
      <c r="BV20" s="25">
        <v>1</v>
      </c>
      <c r="BW20" s="25">
        <v>1</v>
      </c>
      <c r="BX20" s="25">
        <v>1</v>
      </c>
      <c r="BY20" s="26">
        <v>0.5</v>
      </c>
      <c r="BZ20" s="24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>
        <v>0.5</v>
      </c>
      <c r="DE20" s="25"/>
      <c r="DF20" s="25"/>
      <c r="DG20" s="25"/>
      <c r="DH20" s="25"/>
      <c r="DI20" s="26"/>
      <c r="DJ20" s="24">
        <v>-1</v>
      </c>
      <c r="DK20" s="25"/>
      <c r="DL20" s="25"/>
      <c r="DM20" s="25"/>
      <c r="DN20" s="25"/>
      <c r="DO20" s="26"/>
      <c r="DP20" s="22">
        <v>343614</v>
      </c>
      <c r="DQ20" s="23">
        <v>0</v>
      </c>
      <c r="DR20" s="22">
        <v>343709</v>
      </c>
      <c r="DS20" s="22">
        <v>158877</v>
      </c>
      <c r="DT20" s="23">
        <v>0</v>
      </c>
      <c r="DU20" s="22">
        <v>17285</v>
      </c>
      <c r="DV20" s="23">
        <v>0</v>
      </c>
      <c r="DW20" s="22">
        <v>43919</v>
      </c>
    </row>
    <row r="21" spans="1:127" s="22" customFormat="1" x14ac:dyDescent="0.3">
      <c r="A21" s="22">
        <v>20</v>
      </c>
      <c r="B21" s="22" t="s">
        <v>21</v>
      </c>
      <c r="C21" s="23">
        <v>195</v>
      </c>
      <c r="D21" s="23">
        <v>1056</v>
      </c>
      <c r="E21" s="24">
        <v>0.1</v>
      </c>
      <c r="F21" s="25">
        <v>0.15</v>
      </c>
      <c r="G21" s="25">
        <v>0.1</v>
      </c>
      <c r="H21" s="25">
        <v>0.28999999999999998</v>
      </c>
      <c r="I21" s="26">
        <v>0.19</v>
      </c>
      <c r="J21" s="24"/>
      <c r="K21" s="25">
        <v>0.5</v>
      </c>
      <c r="L21" s="25"/>
      <c r="M21" s="25"/>
      <c r="N21" s="25"/>
      <c r="O21" s="25"/>
      <c r="P21" s="25"/>
      <c r="Q21" s="25"/>
      <c r="R21" s="25"/>
      <c r="S21" s="25"/>
      <c r="T21" s="25"/>
      <c r="U21" s="25">
        <v>0.5</v>
      </c>
      <c r="V21" s="25"/>
      <c r="W21" s="25"/>
      <c r="X21" s="25"/>
      <c r="Y21" s="25"/>
      <c r="Z21" s="25">
        <v>0.5</v>
      </c>
      <c r="AA21" s="25">
        <v>0.5</v>
      </c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>
        <v>0.5</v>
      </c>
      <c r="AN21" s="25">
        <v>0.5</v>
      </c>
      <c r="AO21" s="25">
        <v>0.5</v>
      </c>
      <c r="AP21" s="25">
        <v>0.5</v>
      </c>
      <c r="AQ21" s="26">
        <v>0.5</v>
      </c>
      <c r="AR21" s="24"/>
      <c r="AS21" s="25"/>
      <c r="AT21" s="25"/>
      <c r="AU21" s="25"/>
      <c r="AV21" s="25"/>
      <c r="AW21" s="25"/>
      <c r="AX21" s="25"/>
      <c r="AY21" s="25"/>
      <c r="AZ21" s="25"/>
      <c r="BA21" s="25"/>
      <c r="BB21" s="25">
        <v>0.5</v>
      </c>
      <c r="BC21" s="25">
        <v>1</v>
      </c>
      <c r="BD21" s="25">
        <v>0.5</v>
      </c>
      <c r="BE21" s="25">
        <v>0.5</v>
      </c>
      <c r="BF21" s="25"/>
      <c r="BG21" s="25"/>
      <c r="BH21" s="25">
        <v>0.5</v>
      </c>
      <c r="BI21" s="25">
        <v>1</v>
      </c>
      <c r="BJ21" s="25">
        <v>0.5</v>
      </c>
      <c r="BK21" s="25"/>
      <c r="BL21" s="25"/>
      <c r="BM21" s="25"/>
      <c r="BN21" s="25"/>
      <c r="BO21" s="25">
        <v>0.5</v>
      </c>
      <c r="BP21" s="25"/>
      <c r="BQ21" s="25"/>
      <c r="BR21" s="25"/>
      <c r="BS21" s="25"/>
      <c r="BT21" s="25"/>
      <c r="BU21" s="25">
        <v>0.5</v>
      </c>
      <c r="BV21" s="25">
        <v>0.5</v>
      </c>
      <c r="BW21" s="25">
        <v>1</v>
      </c>
      <c r="BX21" s="25">
        <v>1</v>
      </c>
      <c r="BY21" s="26">
        <v>1</v>
      </c>
      <c r="BZ21" s="24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>
        <v>0.5</v>
      </c>
      <c r="DE21" s="25"/>
      <c r="DF21" s="25"/>
      <c r="DG21" s="25"/>
      <c r="DH21" s="25"/>
      <c r="DI21" s="26"/>
      <c r="DJ21" s="24">
        <v>-1</v>
      </c>
      <c r="DK21" s="25"/>
      <c r="DL21" s="25"/>
      <c r="DM21" s="25"/>
      <c r="DN21" s="25"/>
      <c r="DO21" s="26"/>
      <c r="DP21" s="22">
        <v>122352</v>
      </c>
      <c r="DQ21" s="23">
        <v>0</v>
      </c>
      <c r="DR21" s="22">
        <v>485836</v>
      </c>
      <c r="DS21" s="22">
        <v>66198</v>
      </c>
      <c r="DT21" s="22">
        <v>113414</v>
      </c>
      <c r="DU21" s="23">
        <v>0</v>
      </c>
      <c r="DV21" s="22">
        <v>61422</v>
      </c>
      <c r="DW21" s="23">
        <v>0</v>
      </c>
    </row>
    <row r="22" spans="1:127" s="22" customFormat="1" x14ac:dyDescent="0.3">
      <c r="A22" s="22">
        <v>21</v>
      </c>
      <c r="B22" s="22" t="s">
        <v>22</v>
      </c>
      <c r="C22" s="23">
        <v>22</v>
      </c>
      <c r="D22" s="23">
        <v>1931</v>
      </c>
      <c r="E22" s="24">
        <v>0.1</v>
      </c>
      <c r="F22" s="25">
        <v>0.22</v>
      </c>
      <c r="G22" s="25">
        <v>0.15</v>
      </c>
      <c r="H22" s="25">
        <v>0.35</v>
      </c>
      <c r="I22" s="26">
        <v>0.23</v>
      </c>
      <c r="J22" s="24"/>
      <c r="K22" s="25">
        <v>0.5</v>
      </c>
      <c r="L22" s="25"/>
      <c r="M22" s="25"/>
      <c r="N22" s="25"/>
      <c r="O22" s="25"/>
      <c r="P22" s="25"/>
      <c r="Q22" s="25"/>
      <c r="R22" s="25"/>
      <c r="S22" s="25"/>
      <c r="T22" s="25">
        <v>0.5</v>
      </c>
      <c r="U22" s="25">
        <v>0.5</v>
      </c>
      <c r="V22" s="25">
        <v>0.5</v>
      </c>
      <c r="W22" s="25"/>
      <c r="X22" s="25"/>
      <c r="Y22" s="25"/>
      <c r="Z22" s="25">
        <v>0.5</v>
      </c>
      <c r="AA22" s="25">
        <v>0.5</v>
      </c>
      <c r="AB22" s="25"/>
      <c r="AC22" s="25"/>
      <c r="AD22" s="25"/>
      <c r="AE22" s="25">
        <v>0.5</v>
      </c>
      <c r="AF22" s="25"/>
      <c r="AG22" s="25"/>
      <c r="AH22" s="25"/>
      <c r="AI22" s="25"/>
      <c r="AJ22" s="25"/>
      <c r="AK22" s="25"/>
      <c r="AL22" s="25"/>
      <c r="AM22" s="25">
        <v>0.5</v>
      </c>
      <c r="AN22" s="25">
        <v>1</v>
      </c>
      <c r="AO22" s="25">
        <v>0.5</v>
      </c>
      <c r="AP22" s="25">
        <v>0.5</v>
      </c>
      <c r="AQ22" s="26">
        <v>0.5</v>
      </c>
      <c r="AR22" s="24"/>
      <c r="AS22" s="25"/>
      <c r="AT22" s="25"/>
      <c r="AU22" s="25"/>
      <c r="AV22" s="25"/>
      <c r="AW22" s="25"/>
      <c r="AX22" s="25"/>
      <c r="AY22" s="25"/>
      <c r="AZ22" s="25"/>
      <c r="BA22" s="25">
        <v>1</v>
      </c>
      <c r="BB22" s="25">
        <v>1</v>
      </c>
      <c r="BC22" s="25">
        <v>1</v>
      </c>
      <c r="BD22" s="25">
        <v>1</v>
      </c>
      <c r="BE22" s="25">
        <v>0.5</v>
      </c>
      <c r="BF22" s="25"/>
      <c r="BG22" s="25"/>
      <c r="BH22" s="25">
        <v>0.5</v>
      </c>
      <c r="BI22" s="25">
        <v>1</v>
      </c>
      <c r="BJ22" s="25">
        <v>0.5</v>
      </c>
      <c r="BK22" s="25"/>
      <c r="BL22" s="25"/>
      <c r="BM22" s="25">
        <v>1</v>
      </c>
      <c r="BN22" s="25"/>
      <c r="BO22" s="25">
        <v>1</v>
      </c>
      <c r="BP22" s="25">
        <v>0.5</v>
      </c>
      <c r="BQ22" s="25"/>
      <c r="BR22" s="25"/>
      <c r="BS22" s="25"/>
      <c r="BT22" s="25"/>
      <c r="BU22" s="25">
        <v>0.5</v>
      </c>
      <c r="BV22" s="25">
        <v>1</v>
      </c>
      <c r="BW22" s="25">
        <v>1</v>
      </c>
      <c r="BX22" s="25">
        <v>1</v>
      </c>
      <c r="BY22" s="26">
        <v>1</v>
      </c>
      <c r="BZ22" s="24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>
        <v>0.5</v>
      </c>
      <c r="DE22" s="25"/>
      <c r="DF22" s="25"/>
      <c r="DG22" s="25"/>
      <c r="DH22" s="25"/>
      <c r="DI22" s="26"/>
      <c r="DJ22" s="24">
        <v>-1</v>
      </c>
      <c r="DK22" s="25"/>
      <c r="DL22" s="25"/>
      <c r="DM22" s="25"/>
      <c r="DN22" s="25"/>
      <c r="DO22" s="26"/>
      <c r="DP22" s="22">
        <v>79222</v>
      </c>
      <c r="DQ22" s="23">
        <v>0</v>
      </c>
      <c r="DR22" s="22">
        <v>345936</v>
      </c>
      <c r="DS22" s="22">
        <v>86261</v>
      </c>
      <c r="DT22" s="22">
        <v>284881</v>
      </c>
      <c r="DU22" s="23">
        <v>0</v>
      </c>
      <c r="DV22" s="22">
        <v>73942</v>
      </c>
      <c r="DW22" s="23">
        <v>0</v>
      </c>
    </row>
    <row r="23" spans="1:127" s="22" customFormat="1" x14ac:dyDescent="0.3">
      <c r="A23" s="22">
        <v>22</v>
      </c>
      <c r="B23" s="22" t="s">
        <v>23</v>
      </c>
      <c r="C23" s="23">
        <v>45</v>
      </c>
      <c r="D23" s="23">
        <v>1556</v>
      </c>
      <c r="E23" s="24">
        <v>0</v>
      </c>
      <c r="F23" s="25">
        <v>0.23</v>
      </c>
      <c r="G23" s="25">
        <v>0.14000000000000001</v>
      </c>
      <c r="H23" s="25">
        <v>0.35</v>
      </c>
      <c r="I23" s="26">
        <v>0.24</v>
      </c>
      <c r="J23" s="24"/>
      <c r="K23" s="25"/>
      <c r="L23" s="25"/>
      <c r="M23" s="25"/>
      <c r="N23" s="25"/>
      <c r="O23" s="25"/>
      <c r="P23" s="25"/>
      <c r="Q23" s="25"/>
      <c r="R23" s="25"/>
      <c r="S23" s="25">
        <v>0.5</v>
      </c>
      <c r="T23" s="25">
        <v>0.5</v>
      </c>
      <c r="U23" s="25">
        <v>0.5</v>
      </c>
      <c r="V23" s="25">
        <v>0.5</v>
      </c>
      <c r="W23" s="25"/>
      <c r="X23" s="25"/>
      <c r="Y23" s="25"/>
      <c r="Z23" s="25">
        <v>0.5</v>
      </c>
      <c r="AA23" s="25">
        <v>0.5</v>
      </c>
      <c r="AB23" s="25"/>
      <c r="AC23" s="25"/>
      <c r="AD23" s="25"/>
      <c r="AE23" s="25">
        <v>0.5</v>
      </c>
      <c r="AF23" s="25"/>
      <c r="AG23" s="25"/>
      <c r="AH23" s="25"/>
      <c r="AI23" s="25">
        <v>0.5</v>
      </c>
      <c r="AJ23" s="25"/>
      <c r="AK23" s="25"/>
      <c r="AL23" s="25"/>
      <c r="AM23" s="25">
        <v>0.5</v>
      </c>
      <c r="AN23" s="25">
        <v>1</v>
      </c>
      <c r="AO23" s="25">
        <v>0.5</v>
      </c>
      <c r="AP23" s="25">
        <v>0.5</v>
      </c>
      <c r="AQ23" s="26">
        <v>0.5</v>
      </c>
      <c r="AR23" s="24"/>
      <c r="AS23" s="25"/>
      <c r="AT23" s="25"/>
      <c r="AU23" s="25"/>
      <c r="AV23" s="25"/>
      <c r="AW23" s="25"/>
      <c r="AX23" s="25"/>
      <c r="AY23" s="25"/>
      <c r="AZ23" s="25"/>
      <c r="BA23" s="25">
        <v>1</v>
      </c>
      <c r="BB23" s="25">
        <v>1</v>
      </c>
      <c r="BC23" s="25">
        <v>1</v>
      </c>
      <c r="BD23" s="25">
        <v>1</v>
      </c>
      <c r="BE23" s="25">
        <v>0.5</v>
      </c>
      <c r="BF23" s="25"/>
      <c r="BG23" s="25"/>
      <c r="BH23" s="25">
        <v>0.5</v>
      </c>
      <c r="BI23" s="25">
        <v>1</v>
      </c>
      <c r="BJ23" s="25">
        <v>0.5</v>
      </c>
      <c r="BK23" s="25"/>
      <c r="BL23" s="25"/>
      <c r="BM23" s="25">
        <v>1</v>
      </c>
      <c r="BN23" s="25"/>
      <c r="BO23" s="25">
        <v>1</v>
      </c>
      <c r="BP23" s="25">
        <v>0.5</v>
      </c>
      <c r="BQ23" s="25"/>
      <c r="BR23" s="25"/>
      <c r="BS23" s="25"/>
      <c r="BT23" s="25"/>
      <c r="BU23" s="25">
        <v>0.5</v>
      </c>
      <c r="BV23" s="25">
        <v>1</v>
      </c>
      <c r="BW23" s="25">
        <v>1</v>
      </c>
      <c r="BX23" s="25">
        <v>1</v>
      </c>
      <c r="BY23" s="26">
        <v>1</v>
      </c>
      <c r="BZ23" s="24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>
        <v>0.5</v>
      </c>
      <c r="DE23" s="25"/>
      <c r="DF23" s="25"/>
      <c r="DG23" s="25"/>
      <c r="DH23" s="25"/>
      <c r="DI23" s="26"/>
      <c r="DJ23" s="24">
        <v>-1</v>
      </c>
      <c r="DK23" s="25"/>
      <c r="DL23" s="25"/>
      <c r="DM23" s="25"/>
      <c r="DN23" s="25"/>
      <c r="DO23" s="26"/>
      <c r="DP23" s="22">
        <v>88025</v>
      </c>
      <c r="DQ23" s="23">
        <v>0</v>
      </c>
      <c r="DR23" s="22">
        <v>381359</v>
      </c>
      <c r="DS23" s="22">
        <v>88424</v>
      </c>
      <c r="DT23" s="22">
        <v>246161</v>
      </c>
      <c r="DU23" s="23">
        <v>0</v>
      </c>
      <c r="DV23" s="22">
        <v>62425</v>
      </c>
      <c r="DW23" s="23">
        <v>0</v>
      </c>
    </row>
    <row r="24" spans="1:127" s="22" customFormat="1" x14ac:dyDescent="0.3">
      <c r="A24" s="22">
        <v>23</v>
      </c>
      <c r="B24" s="22" t="s">
        <v>24</v>
      </c>
      <c r="C24" s="23">
        <v>300</v>
      </c>
      <c r="D24" s="23">
        <v>2295</v>
      </c>
      <c r="E24" s="24">
        <v>0.1</v>
      </c>
      <c r="F24" s="25">
        <v>0.11</v>
      </c>
      <c r="G24" s="25">
        <v>0.1</v>
      </c>
      <c r="H24" s="25">
        <v>0.21</v>
      </c>
      <c r="I24" s="26">
        <v>0.14000000000000001</v>
      </c>
      <c r="J24" s="24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>
        <v>0.5</v>
      </c>
      <c r="V24" s="25"/>
      <c r="W24" s="25"/>
      <c r="X24" s="25"/>
      <c r="Y24" s="25"/>
      <c r="Z24" s="25">
        <v>0.5</v>
      </c>
      <c r="AA24" s="25">
        <v>0.5</v>
      </c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>
        <v>0.5</v>
      </c>
      <c r="AN24" s="25">
        <v>0.5</v>
      </c>
      <c r="AO24" s="25">
        <v>0.5</v>
      </c>
      <c r="AP24" s="25">
        <v>0.5</v>
      </c>
      <c r="AQ24" s="26"/>
      <c r="AR24" s="24">
        <v>0.5</v>
      </c>
      <c r="AS24" s="25">
        <v>0.5</v>
      </c>
      <c r="AT24" s="25"/>
      <c r="AU24" s="25"/>
      <c r="AV24" s="25"/>
      <c r="AW24" s="25"/>
      <c r="AX24" s="25"/>
      <c r="AY24" s="25"/>
      <c r="AZ24" s="25"/>
      <c r="BA24" s="25">
        <v>0.5</v>
      </c>
      <c r="BB24" s="25">
        <v>0.5</v>
      </c>
      <c r="BC24" s="25">
        <v>0.5</v>
      </c>
      <c r="BD24" s="25">
        <v>0.5</v>
      </c>
      <c r="BE24" s="25">
        <v>0.5</v>
      </c>
      <c r="BF24" s="25"/>
      <c r="BG24" s="25"/>
      <c r="BH24" s="25">
        <v>0.5</v>
      </c>
      <c r="BI24" s="25">
        <v>1</v>
      </c>
      <c r="BJ24" s="25">
        <v>0.5</v>
      </c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>
        <v>0.5</v>
      </c>
      <c r="BV24" s="25">
        <v>0.5</v>
      </c>
      <c r="BW24" s="25">
        <v>1</v>
      </c>
      <c r="BX24" s="25">
        <v>0.5</v>
      </c>
      <c r="BY24" s="26">
        <v>0.5</v>
      </c>
      <c r="BZ24" s="24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>
        <v>0.5</v>
      </c>
      <c r="DE24" s="25"/>
      <c r="DF24" s="25"/>
      <c r="DG24" s="25"/>
      <c r="DH24" s="25"/>
      <c r="DI24" s="26"/>
      <c r="DJ24" s="24">
        <v>-1</v>
      </c>
      <c r="DK24" s="25"/>
      <c r="DL24" s="25"/>
      <c r="DM24" s="25"/>
      <c r="DN24" s="25"/>
      <c r="DO24" s="26"/>
      <c r="DP24" s="22">
        <v>75681</v>
      </c>
      <c r="DQ24" s="23">
        <v>0</v>
      </c>
      <c r="DR24" s="22">
        <v>582084</v>
      </c>
      <c r="DS24" s="22">
        <v>182622</v>
      </c>
      <c r="DT24" s="23">
        <v>0</v>
      </c>
      <c r="DU24" s="23">
        <v>0</v>
      </c>
      <c r="DV24" s="22">
        <v>54433</v>
      </c>
      <c r="DW24" s="23">
        <v>0</v>
      </c>
    </row>
    <row r="25" spans="1:127" s="22" customFormat="1" x14ac:dyDescent="0.3">
      <c r="A25" s="22">
        <v>24</v>
      </c>
      <c r="B25" s="22" t="s">
        <v>25</v>
      </c>
      <c r="C25" s="23">
        <v>290</v>
      </c>
      <c r="D25" s="23">
        <v>2213</v>
      </c>
      <c r="E25" s="24">
        <v>0.1</v>
      </c>
      <c r="F25" s="25">
        <v>0.14000000000000001</v>
      </c>
      <c r="G25" s="25">
        <v>0.1</v>
      </c>
      <c r="H25" s="25">
        <v>0.24</v>
      </c>
      <c r="I25" s="26">
        <v>0.16</v>
      </c>
      <c r="J25" s="24"/>
      <c r="K25" s="25">
        <v>0.5</v>
      </c>
      <c r="L25" s="25"/>
      <c r="M25" s="25"/>
      <c r="N25" s="25"/>
      <c r="O25" s="25"/>
      <c r="P25" s="25"/>
      <c r="Q25" s="25"/>
      <c r="R25" s="25"/>
      <c r="S25" s="25"/>
      <c r="T25" s="25"/>
      <c r="U25" s="25">
        <v>0.5</v>
      </c>
      <c r="V25" s="25"/>
      <c r="W25" s="25"/>
      <c r="X25" s="25"/>
      <c r="Y25" s="25"/>
      <c r="Z25" s="25">
        <v>0.5</v>
      </c>
      <c r="AA25" s="25">
        <v>0.5</v>
      </c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>
        <v>0.5</v>
      </c>
      <c r="AN25" s="25">
        <v>0.5</v>
      </c>
      <c r="AO25" s="25">
        <v>0.5</v>
      </c>
      <c r="AP25" s="25">
        <v>0.5</v>
      </c>
      <c r="AQ25" s="26"/>
      <c r="AR25" s="24">
        <v>0.5</v>
      </c>
      <c r="AS25" s="25"/>
      <c r="AT25" s="25"/>
      <c r="AU25" s="25"/>
      <c r="AV25" s="25"/>
      <c r="AW25" s="25"/>
      <c r="AX25" s="25"/>
      <c r="AY25" s="25"/>
      <c r="AZ25" s="25"/>
      <c r="BA25" s="25"/>
      <c r="BB25" s="25">
        <v>0.5</v>
      </c>
      <c r="BC25" s="25">
        <v>1</v>
      </c>
      <c r="BD25" s="25"/>
      <c r="BE25" s="25">
        <v>0.5</v>
      </c>
      <c r="BF25" s="25"/>
      <c r="BG25" s="25"/>
      <c r="BH25" s="25">
        <v>0.5</v>
      </c>
      <c r="BI25" s="25">
        <v>1</v>
      </c>
      <c r="BJ25" s="25">
        <v>0.5</v>
      </c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>
        <v>0.5</v>
      </c>
      <c r="BV25" s="25">
        <v>0.5</v>
      </c>
      <c r="BW25" s="25">
        <v>1</v>
      </c>
      <c r="BX25" s="25">
        <v>1</v>
      </c>
      <c r="BY25" s="26">
        <v>0.5</v>
      </c>
      <c r="BZ25" s="24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>
        <v>0.5</v>
      </c>
      <c r="DE25" s="25"/>
      <c r="DF25" s="25"/>
      <c r="DG25" s="25"/>
      <c r="DH25" s="25"/>
      <c r="DI25" s="26"/>
      <c r="DJ25" s="24">
        <v>-1</v>
      </c>
      <c r="DK25" s="25"/>
      <c r="DL25" s="25"/>
      <c r="DM25" s="25"/>
      <c r="DN25" s="25"/>
      <c r="DO25" s="26"/>
      <c r="DP25" s="22">
        <v>7892</v>
      </c>
      <c r="DQ25" s="23">
        <v>0</v>
      </c>
      <c r="DR25" s="22">
        <v>653150</v>
      </c>
      <c r="DS25" s="22">
        <v>210280</v>
      </c>
      <c r="DT25" s="23">
        <v>0</v>
      </c>
      <c r="DU25" s="23">
        <v>0</v>
      </c>
      <c r="DV25" s="23">
        <v>0</v>
      </c>
      <c r="DW25" s="22">
        <v>8813</v>
      </c>
    </row>
    <row r="26" spans="1:127" s="22" customFormat="1" x14ac:dyDescent="0.3">
      <c r="A26" s="22">
        <v>25</v>
      </c>
      <c r="B26" s="22" t="s">
        <v>26</v>
      </c>
      <c r="C26" s="23">
        <v>16</v>
      </c>
      <c r="D26" s="23">
        <v>1216</v>
      </c>
      <c r="E26" s="24">
        <v>0.1</v>
      </c>
      <c r="F26" s="25">
        <v>0.13</v>
      </c>
      <c r="G26" s="25">
        <v>0.1</v>
      </c>
      <c r="H26" s="25">
        <v>0.24</v>
      </c>
      <c r="I26" s="26">
        <v>0.16</v>
      </c>
      <c r="J26" s="24"/>
      <c r="K26" s="25">
        <v>0.5</v>
      </c>
      <c r="L26" s="25"/>
      <c r="M26" s="25"/>
      <c r="N26" s="25"/>
      <c r="O26" s="25"/>
      <c r="P26" s="25"/>
      <c r="Q26" s="25"/>
      <c r="R26" s="25"/>
      <c r="S26" s="25"/>
      <c r="T26" s="25"/>
      <c r="U26" s="25">
        <v>0.5</v>
      </c>
      <c r="V26" s="25"/>
      <c r="W26" s="25"/>
      <c r="X26" s="25"/>
      <c r="Y26" s="25"/>
      <c r="Z26" s="25">
        <v>0.5</v>
      </c>
      <c r="AA26" s="25">
        <v>0.5</v>
      </c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>
        <v>0.5</v>
      </c>
      <c r="AN26" s="25">
        <v>0.5</v>
      </c>
      <c r="AO26" s="25">
        <v>0.5</v>
      </c>
      <c r="AP26" s="25">
        <v>0.5</v>
      </c>
      <c r="AQ26" s="26">
        <v>0.5</v>
      </c>
      <c r="AR26" s="24"/>
      <c r="AS26" s="25"/>
      <c r="AT26" s="25"/>
      <c r="AU26" s="25"/>
      <c r="AV26" s="25"/>
      <c r="AW26" s="25"/>
      <c r="AX26" s="25"/>
      <c r="AY26" s="25"/>
      <c r="AZ26" s="25"/>
      <c r="BA26" s="25"/>
      <c r="BB26" s="25">
        <v>0.5</v>
      </c>
      <c r="BC26" s="25">
        <v>1</v>
      </c>
      <c r="BD26" s="25">
        <v>0.5</v>
      </c>
      <c r="BE26" s="25">
        <v>0.5</v>
      </c>
      <c r="BF26" s="25"/>
      <c r="BG26" s="25"/>
      <c r="BH26" s="25">
        <v>0.5</v>
      </c>
      <c r="BI26" s="25">
        <v>1</v>
      </c>
      <c r="BJ26" s="25">
        <v>0.5</v>
      </c>
      <c r="BK26" s="25"/>
      <c r="BL26" s="25"/>
      <c r="BM26" s="25"/>
      <c r="BN26" s="25"/>
      <c r="BO26" s="25">
        <v>0.5</v>
      </c>
      <c r="BP26" s="25"/>
      <c r="BQ26" s="25"/>
      <c r="BR26" s="25"/>
      <c r="BS26" s="25"/>
      <c r="BT26" s="25"/>
      <c r="BU26" s="25">
        <v>0.5</v>
      </c>
      <c r="BV26" s="25">
        <v>0.5</v>
      </c>
      <c r="BW26" s="25">
        <v>1</v>
      </c>
      <c r="BX26" s="25">
        <v>1</v>
      </c>
      <c r="BY26" s="26">
        <v>0.5</v>
      </c>
      <c r="BZ26" s="24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>
        <v>0.5</v>
      </c>
      <c r="DE26" s="25"/>
      <c r="DF26" s="25"/>
      <c r="DG26" s="25"/>
      <c r="DH26" s="25"/>
      <c r="DI26" s="26"/>
      <c r="DJ26" s="24">
        <v>-1</v>
      </c>
      <c r="DK26" s="25"/>
      <c r="DL26" s="25"/>
      <c r="DM26" s="25"/>
      <c r="DN26" s="25"/>
      <c r="DO26" s="26"/>
      <c r="DP26" s="22">
        <v>86406</v>
      </c>
      <c r="DQ26" s="23">
        <v>0</v>
      </c>
      <c r="DR26" s="22">
        <v>344775</v>
      </c>
      <c r="DS26" s="22">
        <v>417908</v>
      </c>
      <c r="DT26" s="23">
        <v>0</v>
      </c>
      <c r="DU26" s="23">
        <v>0</v>
      </c>
      <c r="DV26" s="23">
        <v>0</v>
      </c>
      <c r="DW26" s="22">
        <v>6826</v>
      </c>
    </row>
    <row r="27" spans="1:127" s="22" customFormat="1" x14ac:dyDescent="0.3">
      <c r="A27" s="22">
        <v>26</v>
      </c>
      <c r="B27" s="22" t="s">
        <v>27</v>
      </c>
      <c r="C27" s="23">
        <v>370</v>
      </c>
      <c r="D27" s="23">
        <v>1976</v>
      </c>
      <c r="E27" s="24">
        <v>0.1</v>
      </c>
      <c r="F27" s="25">
        <v>0.13</v>
      </c>
      <c r="G27" s="25">
        <v>0.1</v>
      </c>
      <c r="H27" s="25">
        <v>0.28999999999999998</v>
      </c>
      <c r="I27" s="26">
        <v>0.17</v>
      </c>
      <c r="J27" s="24"/>
      <c r="K27" s="25">
        <v>0.5</v>
      </c>
      <c r="L27" s="25"/>
      <c r="M27" s="25"/>
      <c r="N27" s="25"/>
      <c r="O27" s="25"/>
      <c r="P27" s="25"/>
      <c r="Q27" s="25"/>
      <c r="R27" s="25"/>
      <c r="S27" s="25"/>
      <c r="T27" s="25"/>
      <c r="U27" s="25">
        <v>0.5</v>
      </c>
      <c r="V27" s="25"/>
      <c r="W27" s="25"/>
      <c r="X27" s="25"/>
      <c r="Y27" s="25"/>
      <c r="Z27" s="25">
        <v>0.5</v>
      </c>
      <c r="AA27" s="25">
        <v>0.5</v>
      </c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>
        <v>0.5</v>
      </c>
      <c r="AN27" s="25">
        <v>0.5</v>
      </c>
      <c r="AO27" s="25">
        <v>0.5</v>
      </c>
      <c r="AP27" s="25">
        <v>0.5</v>
      </c>
      <c r="AQ27" s="26"/>
      <c r="AR27" s="24">
        <v>0.5</v>
      </c>
      <c r="AS27" s="25"/>
      <c r="AT27" s="25"/>
      <c r="AU27" s="25"/>
      <c r="AV27" s="25"/>
      <c r="AW27" s="25"/>
      <c r="AX27" s="25"/>
      <c r="AY27" s="25"/>
      <c r="AZ27" s="25"/>
      <c r="BA27" s="25"/>
      <c r="BB27" s="25">
        <v>0.5</v>
      </c>
      <c r="BC27" s="25">
        <v>1</v>
      </c>
      <c r="BD27" s="25">
        <v>0.5</v>
      </c>
      <c r="BE27" s="25">
        <v>0.5</v>
      </c>
      <c r="BF27" s="25"/>
      <c r="BG27" s="25"/>
      <c r="BH27" s="25">
        <v>0.5</v>
      </c>
      <c r="BI27" s="25">
        <v>1</v>
      </c>
      <c r="BJ27" s="25">
        <v>0.5</v>
      </c>
      <c r="BK27" s="25"/>
      <c r="BL27" s="25"/>
      <c r="BM27" s="25"/>
      <c r="BN27" s="25"/>
      <c r="BO27" s="25">
        <v>0.5</v>
      </c>
      <c r="BP27" s="25"/>
      <c r="BQ27" s="25"/>
      <c r="BR27" s="25"/>
      <c r="BS27" s="25"/>
      <c r="BT27" s="25"/>
      <c r="BU27" s="25">
        <v>0.5</v>
      </c>
      <c r="BV27" s="25">
        <v>0.5</v>
      </c>
      <c r="BW27" s="25">
        <v>1</v>
      </c>
      <c r="BX27" s="25">
        <v>1</v>
      </c>
      <c r="BY27" s="26">
        <v>0.5</v>
      </c>
      <c r="BZ27" s="24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>
        <v>0.5</v>
      </c>
      <c r="DE27" s="25"/>
      <c r="DF27" s="25"/>
      <c r="DG27" s="25"/>
      <c r="DH27" s="25"/>
      <c r="DI27" s="26"/>
      <c r="DJ27" s="24">
        <v>-1</v>
      </c>
      <c r="DK27" s="25"/>
      <c r="DL27" s="25"/>
      <c r="DM27" s="25"/>
      <c r="DN27" s="25"/>
      <c r="DO27" s="26"/>
      <c r="DP27" s="22">
        <v>25793</v>
      </c>
      <c r="DQ27" s="23">
        <v>0</v>
      </c>
      <c r="DR27" s="22">
        <v>737641</v>
      </c>
      <c r="DS27" s="22">
        <v>109711</v>
      </c>
      <c r="DT27" s="23">
        <v>0</v>
      </c>
      <c r="DU27" s="23">
        <v>0</v>
      </c>
      <c r="DV27" s="23">
        <v>0</v>
      </c>
      <c r="DW27" s="22">
        <v>19667</v>
      </c>
    </row>
    <row r="28" spans="1:127" s="22" customFormat="1" x14ac:dyDescent="0.3">
      <c r="A28" s="22">
        <v>27</v>
      </c>
      <c r="B28" s="22" t="s">
        <v>28</v>
      </c>
      <c r="C28" s="23">
        <v>100</v>
      </c>
      <c r="D28" s="23">
        <v>3024</v>
      </c>
      <c r="E28" s="24">
        <v>0.1</v>
      </c>
      <c r="F28" s="25">
        <v>0.12</v>
      </c>
      <c r="G28" s="25">
        <v>0.1</v>
      </c>
      <c r="H28" s="25">
        <v>0.22</v>
      </c>
      <c r="I28" s="26">
        <v>0.15</v>
      </c>
      <c r="J28" s="24"/>
      <c r="K28" s="25"/>
      <c r="L28" s="25"/>
      <c r="M28" s="25"/>
      <c r="N28" s="25"/>
      <c r="O28" s="25"/>
      <c r="P28" s="25"/>
      <c r="Q28" s="25"/>
      <c r="R28" s="25"/>
      <c r="S28" s="25"/>
      <c r="T28" s="25">
        <v>0.5</v>
      </c>
      <c r="U28" s="25">
        <v>0.5</v>
      </c>
      <c r="V28" s="25">
        <v>0.5</v>
      </c>
      <c r="W28" s="25"/>
      <c r="X28" s="25"/>
      <c r="Y28" s="25"/>
      <c r="Z28" s="25">
        <v>0.5</v>
      </c>
      <c r="AA28" s="25">
        <v>0.5</v>
      </c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>
        <v>0.5</v>
      </c>
      <c r="AN28" s="25">
        <v>0.5</v>
      </c>
      <c r="AO28" s="25">
        <v>0.5</v>
      </c>
      <c r="AP28" s="25">
        <v>0.5</v>
      </c>
      <c r="AQ28" s="26"/>
      <c r="AR28" s="24">
        <v>0.5</v>
      </c>
      <c r="AS28" s="25"/>
      <c r="AT28" s="25"/>
      <c r="AU28" s="25"/>
      <c r="AV28" s="25"/>
      <c r="AW28" s="25"/>
      <c r="AX28" s="25"/>
      <c r="AY28" s="25"/>
      <c r="AZ28" s="25"/>
      <c r="BA28" s="25"/>
      <c r="BB28" s="25">
        <v>0.5</v>
      </c>
      <c r="BC28" s="25">
        <v>1</v>
      </c>
      <c r="BD28" s="25">
        <v>0.5</v>
      </c>
      <c r="BE28" s="25">
        <v>0.5</v>
      </c>
      <c r="BF28" s="25"/>
      <c r="BG28" s="25"/>
      <c r="BH28" s="25"/>
      <c r="BI28" s="25">
        <v>0.5</v>
      </c>
      <c r="BJ28" s="25">
        <v>0.5</v>
      </c>
      <c r="BK28" s="25"/>
      <c r="BL28" s="25"/>
      <c r="BM28" s="25">
        <v>0.5</v>
      </c>
      <c r="BN28" s="25"/>
      <c r="BO28" s="25"/>
      <c r="BP28" s="25">
        <v>0.5</v>
      </c>
      <c r="BQ28" s="25"/>
      <c r="BR28" s="25"/>
      <c r="BS28" s="25"/>
      <c r="BT28" s="29"/>
      <c r="BU28" s="25"/>
      <c r="BV28" s="25">
        <v>1</v>
      </c>
      <c r="BW28" s="25">
        <v>0.5</v>
      </c>
      <c r="BX28" s="25">
        <v>1</v>
      </c>
      <c r="BY28" s="26">
        <v>0.5</v>
      </c>
      <c r="BZ28" s="24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>
        <v>0.5</v>
      </c>
      <c r="DE28" s="25"/>
      <c r="DF28" s="25"/>
      <c r="DG28" s="25"/>
      <c r="DH28" s="25"/>
      <c r="DI28" s="26"/>
      <c r="DJ28" s="24">
        <v>-1</v>
      </c>
      <c r="DK28" s="25"/>
      <c r="DL28" s="25"/>
      <c r="DM28" s="25"/>
      <c r="DN28" s="25"/>
      <c r="DO28" s="26"/>
      <c r="DP28" s="22">
        <v>137306</v>
      </c>
      <c r="DQ28" s="22">
        <v>5404</v>
      </c>
      <c r="DR28" s="22">
        <v>81641</v>
      </c>
      <c r="DS28" s="22">
        <v>652552</v>
      </c>
      <c r="DT28" s="23">
        <v>0</v>
      </c>
      <c r="DU28" s="23">
        <v>0</v>
      </c>
      <c r="DV28" s="23">
        <v>0</v>
      </c>
      <c r="DW28" s="23">
        <v>0</v>
      </c>
    </row>
    <row r="29" spans="1:127" s="22" customFormat="1" x14ac:dyDescent="0.3">
      <c r="A29" s="22">
        <v>28</v>
      </c>
      <c r="B29" s="22" t="s">
        <v>29</v>
      </c>
      <c r="C29" s="23">
        <v>213</v>
      </c>
      <c r="D29" s="23">
        <v>2427</v>
      </c>
      <c r="E29" s="24">
        <v>0.1</v>
      </c>
      <c r="F29" s="25">
        <v>0.14000000000000001</v>
      </c>
      <c r="G29" s="25">
        <v>0.1</v>
      </c>
      <c r="H29" s="25">
        <v>0.28999999999999998</v>
      </c>
      <c r="I29" s="26">
        <v>0.17</v>
      </c>
      <c r="J29" s="24">
        <v>0.5</v>
      </c>
      <c r="K29" s="25">
        <v>0.5</v>
      </c>
      <c r="L29" s="25"/>
      <c r="M29" s="25"/>
      <c r="N29" s="25"/>
      <c r="O29" s="25"/>
      <c r="P29" s="25"/>
      <c r="Q29" s="25"/>
      <c r="R29" s="25"/>
      <c r="S29" s="25"/>
      <c r="T29" s="25"/>
      <c r="U29" s="25">
        <v>0.5</v>
      </c>
      <c r="V29" s="25"/>
      <c r="W29" s="25"/>
      <c r="X29" s="25"/>
      <c r="Y29" s="25"/>
      <c r="Z29" s="25">
        <v>0.5</v>
      </c>
      <c r="AA29" s="25">
        <v>0.5</v>
      </c>
      <c r="AB29" s="25"/>
      <c r="AC29" s="25"/>
      <c r="AD29" s="25"/>
      <c r="AE29" s="25"/>
      <c r="AF29" s="25"/>
      <c r="AG29" s="25">
        <v>0.5</v>
      </c>
      <c r="AH29" s="25"/>
      <c r="AI29" s="25"/>
      <c r="AJ29" s="25"/>
      <c r="AK29" s="25"/>
      <c r="AL29" s="25"/>
      <c r="AM29" s="25">
        <v>0.5</v>
      </c>
      <c r="AN29" s="25">
        <v>1</v>
      </c>
      <c r="AO29" s="25">
        <v>0.5</v>
      </c>
      <c r="AP29" s="25">
        <v>0.5</v>
      </c>
      <c r="AQ29" s="26">
        <v>0.5</v>
      </c>
      <c r="AR29" s="24"/>
      <c r="AS29" s="25"/>
      <c r="AT29" s="25"/>
      <c r="AU29" s="25"/>
      <c r="AV29" s="25"/>
      <c r="AW29" s="25"/>
      <c r="AX29" s="25"/>
      <c r="AY29" s="25"/>
      <c r="AZ29" s="25"/>
      <c r="BA29" s="25"/>
      <c r="BB29" s="25">
        <v>0.5</v>
      </c>
      <c r="BC29" s="25">
        <v>1</v>
      </c>
      <c r="BD29" s="25"/>
      <c r="BE29" s="25">
        <v>0.5</v>
      </c>
      <c r="BF29" s="25"/>
      <c r="BG29" s="25"/>
      <c r="BH29" s="25">
        <v>0.5</v>
      </c>
      <c r="BI29" s="25">
        <v>1</v>
      </c>
      <c r="BJ29" s="25">
        <v>0.5</v>
      </c>
      <c r="BK29" s="25"/>
      <c r="BL29" s="25"/>
      <c r="BM29" s="25"/>
      <c r="BN29" s="25"/>
      <c r="BO29" s="25"/>
      <c r="BP29" s="25">
        <v>0.5</v>
      </c>
      <c r="BQ29" s="25"/>
      <c r="BR29" s="25"/>
      <c r="BS29" s="25"/>
      <c r="BT29" s="25"/>
      <c r="BU29" s="25">
        <v>0.5</v>
      </c>
      <c r="BV29" s="25">
        <v>0.5</v>
      </c>
      <c r="BW29" s="25">
        <v>1</v>
      </c>
      <c r="BX29" s="25">
        <v>1</v>
      </c>
      <c r="BY29" s="26">
        <v>0.5</v>
      </c>
      <c r="BZ29" s="24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>
        <v>0.5</v>
      </c>
      <c r="DE29" s="25"/>
      <c r="DF29" s="25"/>
      <c r="DG29" s="25"/>
      <c r="DH29" s="25"/>
      <c r="DI29" s="26"/>
      <c r="DJ29" s="24">
        <v>-1</v>
      </c>
      <c r="DK29" s="25"/>
      <c r="DL29" s="25"/>
      <c r="DM29" s="25"/>
      <c r="DN29" s="25"/>
      <c r="DO29" s="26"/>
      <c r="DP29" s="22">
        <v>46906</v>
      </c>
      <c r="DQ29" s="23">
        <v>0</v>
      </c>
      <c r="DR29" s="22">
        <v>665929</v>
      </c>
      <c r="DS29" s="22">
        <v>176798</v>
      </c>
      <c r="DT29" s="23">
        <v>0</v>
      </c>
      <c r="DU29" s="23">
        <v>0</v>
      </c>
      <c r="DV29" s="23">
        <v>0</v>
      </c>
      <c r="DW29" s="23">
        <v>0</v>
      </c>
    </row>
    <row r="30" spans="1:127" s="22" customFormat="1" x14ac:dyDescent="0.3">
      <c r="A30" s="22">
        <v>29</v>
      </c>
      <c r="B30" s="22" t="s">
        <v>30</v>
      </c>
      <c r="C30" s="23">
        <v>70</v>
      </c>
      <c r="D30" s="23">
        <v>5352</v>
      </c>
      <c r="E30" s="24">
        <v>0.1</v>
      </c>
      <c r="F30" s="25">
        <v>0.13</v>
      </c>
      <c r="G30" s="25">
        <v>0.1</v>
      </c>
      <c r="H30" s="25">
        <v>0.24</v>
      </c>
      <c r="I30" s="26">
        <v>0.16</v>
      </c>
      <c r="J30" s="2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>
        <v>0.5</v>
      </c>
      <c r="V30" s="25"/>
      <c r="W30" s="25"/>
      <c r="X30" s="25"/>
      <c r="Y30" s="25"/>
      <c r="Z30" s="25">
        <v>0.5</v>
      </c>
      <c r="AA30" s="25">
        <v>0.5</v>
      </c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>
        <v>0.5</v>
      </c>
      <c r="AN30" s="25">
        <v>0.5</v>
      </c>
      <c r="AO30" s="25">
        <v>0.5</v>
      </c>
      <c r="AP30" s="25">
        <v>0.5</v>
      </c>
      <c r="AQ30" s="26"/>
      <c r="AR30" s="24">
        <v>0.5</v>
      </c>
      <c r="AS30" s="25"/>
      <c r="AT30" s="25"/>
      <c r="AU30" s="25"/>
      <c r="AV30" s="25"/>
      <c r="AW30" s="25"/>
      <c r="AX30" s="25"/>
      <c r="AY30" s="25"/>
      <c r="AZ30" s="25"/>
      <c r="BA30" s="25"/>
      <c r="BB30" s="25">
        <v>0.5</v>
      </c>
      <c r="BC30" s="25">
        <v>1</v>
      </c>
      <c r="BD30" s="25">
        <v>0.5</v>
      </c>
      <c r="BE30" s="25">
        <v>0.5</v>
      </c>
      <c r="BF30" s="25"/>
      <c r="BG30" s="25"/>
      <c r="BH30" s="25">
        <v>0.5</v>
      </c>
      <c r="BI30" s="25">
        <v>1</v>
      </c>
      <c r="BJ30" s="25">
        <v>0.5</v>
      </c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>
        <v>0.5</v>
      </c>
      <c r="BV30" s="25">
        <v>0.5</v>
      </c>
      <c r="BW30" s="25">
        <v>1</v>
      </c>
      <c r="BX30" s="25">
        <v>1</v>
      </c>
      <c r="BY30" s="26">
        <v>0.5</v>
      </c>
      <c r="BZ30" s="24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>
        <v>0.5</v>
      </c>
      <c r="DE30" s="25"/>
      <c r="DF30" s="25"/>
      <c r="DG30" s="25"/>
      <c r="DH30" s="25"/>
      <c r="DI30" s="26"/>
      <c r="DJ30" s="24">
        <v>-1</v>
      </c>
      <c r="DK30" s="25"/>
      <c r="DL30" s="25"/>
      <c r="DM30" s="25"/>
      <c r="DN30" s="25"/>
      <c r="DO30" s="26"/>
      <c r="DP30" s="22">
        <v>14576</v>
      </c>
      <c r="DQ30" s="23">
        <v>0</v>
      </c>
      <c r="DR30" s="22">
        <v>924249</v>
      </c>
      <c r="DS30" s="22">
        <v>37733</v>
      </c>
      <c r="DT30" s="23">
        <v>0</v>
      </c>
      <c r="DU30" s="23">
        <v>0</v>
      </c>
      <c r="DV30" s="23">
        <v>0</v>
      </c>
      <c r="DW30" s="22">
        <v>29607</v>
      </c>
    </row>
    <row r="31" spans="1:127" s="22" customFormat="1" x14ac:dyDescent="0.3">
      <c r="A31" s="22">
        <v>30</v>
      </c>
      <c r="B31" s="22" t="s">
        <v>31</v>
      </c>
      <c r="C31" s="23">
        <v>63</v>
      </c>
      <c r="D31" s="23">
        <v>1771</v>
      </c>
      <c r="E31" s="24">
        <v>0.1</v>
      </c>
      <c r="F31" s="25">
        <v>0.13</v>
      </c>
      <c r="G31" s="25">
        <v>0.1</v>
      </c>
      <c r="H31" s="25">
        <v>0.26</v>
      </c>
      <c r="I31" s="26">
        <v>0.16</v>
      </c>
      <c r="J31" s="24"/>
      <c r="K31" s="25">
        <v>0.5</v>
      </c>
      <c r="L31" s="25"/>
      <c r="M31" s="25"/>
      <c r="N31" s="25"/>
      <c r="O31" s="25"/>
      <c r="P31" s="25"/>
      <c r="Q31" s="25"/>
      <c r="R31" s="25"/>
      <c r="S31" s="25"/>
      <c r="T31" s="25"/>
      <c r="U31" s="25">
        <v>0.5</v>
      </c>
      <c r="V31" s="25"/>
      <c r="W31" s="25"/>
      <c r="X31" s="25"/>
      <c r="Y31" s="25"/>
      <c r="Z31" s="25">
        <v>0.5</v>
      </c>
      <c r="AA31" s="25">
        <v>0.5</v>
      </c>
      <c r="AB31" s="25"/>
      <c r="AC31" s="25"/>
      <c r="AD31" s="25"/>
      <c r="AE31" s="25"/>
      <c r="AF31" s="25"/>
      <c r="AG31" s="25">
        <v>0.5</v>
      </c>
      <c r="AH31" s="25"/>
      <c r="AI31" s="25"/>
      <c r="AJ31" s="25"/>
      <c r="AK31" s="25"/>
      <c r="AL31" s="25"/>
      <c r="AM31" s="25">
        <v>0.5</v>
      </c>
      <c r="AN31" s="25">
        <v>0.5</v>
      </c>
      <c r="AO31" s="25">
        <v>0.5</v>
      </c>
      <c r="AP31" s="25">
        <v>0.5</v>
      </c>
      <c r="AQ31" s="26">
        <v>0.5</v>
      </c>
      <c r="AR31" s="24">
        <v>0.5</v>
      </c>
      <c r="AS31" s="25"/>
      <c r="AT31" s="25"/>
      <c r="AU31" s="25"/>
      <c r="AV31" s="25"/>
      <c r="AW31" s="25"/>
      <c r="AX31" s="25"/>
      <c r="AY31" s="25"/>
      <c r="AZ31" s="25"/>
      <c r="BA31" s="25"/>
      <c r="BB31" s="25">
        <v>0.5</v>
      </c>
      <c r="BC31" s="25">
        <v>1</v>
      </c>
      <c r="BD31" s="25">
        <v>0.5</v>
      </c>
      <c r="BE31" s="25">
        <v>0.5</v>
      </c>
      <c r="BF31" s="25"/>
      <c r="BG31" s="25"/>
      <c r="BH31" s="25">
        <v>0.5</v>
      </c>
      <c r="BI31" s="25">
        <v>1</v>
      </c>
      <c r="BJ31" s="25">
        <v>0.5</v>
      </c>
      <c r="BK31" s="25"/>
      <c r="BL31" s="25"/>
      <c r="BM31" s="25"/>
      <c r="BN31" s="25"/>
      <c r="BO31" s="25"/>
      <c r="BP31" s="25"/>
      <c r="BQ31" s="25"/>
      <c r="BR31" s="25"/>
      <c r="BS31" s="25"/>
      <c r="BT31" s="29"/>
      <c r="BU31" s="25">
        <v>0.5</v>
      </c>
      <c r="BV31" s="25">
        <v>0.5</v>
      </c>
      <c r="BW31" s="25">
        <v>1</v>
      </c>
      <c r="BX31" s="25">
        <v>1</v>
      </c>
      <c r="BY31" s="26">
        <v>0.5</v>
      </c>
      <c r="BZ31" s="24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>
        <v>0.5</v>
      </c>
      <c r="DE31" s="25"/>
      <c r="DF31" s="25"/>
      <c r="DG31" s="25"/>
      <c r="DH31" s="25"/>
      <c r="DI31" s="26"/>
      <c r="DJ31" s="24">
        <v>-1</v>
      </c>
      <c r="DK31" s="25"/>
      <c r="DL31" s="25"/>
      <c r="DM31" s="25"/>
      <c r="DN31" s="25"/>
      <c r="DO31" s="26"/>
      <c r="DP31" s="22">
        <v>11378</v>
      </c>
      <c r="DQ31" s="23">
        <v>0</v>
      </c>
      <c r="DR31" s="22">
        <v>774893</v>
      </c>
      <c r="DS31" s="22">
        <v>52369</v>
      </c>
      <c r="DT31" s="23">
        <v>0</v>
      </c>
      <c r="DU31" s="23">
        <v>0</v>
      </c>
      <c r="DV31" s="23">
        <v>0</v>
      </c>
      <c r="DW31" s="22">
        <v>26710</v>
      </c>
    </row>
    <row r="32" spans="1:127" s="22" customFormat="1" x14ac:dyDescent="0.3">
      <c r="A32" s="22">
        <v>31</v>
      </c>
      <c r="B32" s="22" t="s">
        <v>32</v>
      </c>
      <c r="C32" s="23">
        <v>300</v>
      </c>
      <c r="D32" s="23">
        <v>3027</v>
      </c>
      <c r="E32" s="24">
        <v>0.1</v>
      </c>
      <c r="F32" s="25">
        <v>0.14000000000000001</v>
      </c>
      <c r="G32" s="25">
        <v>0.1</v>
      </c>
      <c r="H32" s="25">
        <v>0.26</v>
      </c>
      <c r="I32" s="26">
        <v>0.17</v>
      </c>
      <c r="J32" s="24"/>
      <c r="K32" s="25">
        <v>0.5</v>
      </c>
      <c r="L32" s="25"/>
      <c r="M32" s="25"/>
      <c r="N32" s="25"/>
      <c r="O32" s="25"/>
      <c r="P32" s="25"/>
      <c r="Q32" s="25"/>
      <c r="R32" s="25"/>
      <c r="S32" s="25"/>
      <c r="T32" s="25"/>
      <c r="U32" s="25">
        <v>0.5</v>
      </c>
      <c r="V32" s="25"/>
      <c r="W32" s="25"/>
      <c r="X32" s="25"/>
      <c r="Y32" s="25"/>
      <c r="Z32" s="25">
        <v>0.5</v>
      </c>
      <c r="AA32" s="25">
        <v>0.5</v>
      </c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>
        <v>0.5</v>
      </c>
      <c r="AN32" s="25">
        <v>0.5</v>
      </c>
      <c r="AO32" s="25">
        <v>0.5</v>
      </c>
      <c r="AP32" s="25">
        <v>0.5</v>
      </c>
      <c r="AQ32" s="26">
        <v>0.5</v>
      </c>
      <c r="AR32" s="24"/>
      <c r="AS32" s="25"/>
      <c r="AT32" s="25"/>
      <c r="AU32" s="25"/>
      <c r="AV32" s="25"/>
      <c r="AW32" s="25"/>
      <c r="AX32" s="25"/>
      <c r="AY32" s="25"/>
      <c r="AZ32" s="25"/>
      <c r="BA32" s="25"/>
      <c r="BB32" s="25">
        <v>0.5</v>
      </c>
      <c r="BC32" s="25">
        <v>1</v>
      </c>
      <c r="BD32" s="25"/>
      <c r="BE32" s="25">
        <v>0.5</v>
      </c>
      <c r="BF32" s="25"/>
      <c r="BG32" s="25"/>
      <c r="BH32" s="25">
        <v>0.5</v>
      </c>
      <c r="BI32" s="25">
        <v>1</v>
      </c>
      <c r="BJ32" s="25">
        <v>0.5</v>
      </c>
      <c r="BK32" s="25"/>
      <c r="BL32" s="25"/>
      <c r="BM32" s="25"/>
      <c r="BN32" s="25"/>
      <c r="BO32" s="25">
        <v>0.5</v>
      </c>
      <c r="BP32" s="25"/>
      <c r="BQ32" s="25"/>
      <c r="BR32" s="25"/>
      <c r="BS32" s="25"/>
      <c r="BT32" s="25"/>
      <c r="BU32" s="25">
        <v>0.5</v>
      </c>
      <c r="BV32" s="25">
        <v>0.5</v>
      </c>
      <c r="BW32" s="25">
        <v>1</v>
      </c>
      <c r="BX32" s="25">
        <v>1</v>
      </c>
      <c r="BY32" s="26">
        <v>0.5</v>
      </c>
      <c r="BZ32" s="24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>
        <v>0.5</v>
      </c>
      <c r="DE32" s="25"/>
      <c r="DF32" s="25"/>
      <c r="DG32" s="25"/>
      <c r="DH32" s="25"/>
      <c r="DI32" s="26"/>
      <c r="DJ32" s="24">
        <v>-1</v>
      </c>
      <c r="DK32" s="25"/>
      <c r="DL32" s="25"/>
      <c r="DM32" s="25"/>
      <c r="DN32" s="25"/>
      <c r="DO32" s="26"/>
      <c r="DP32" s="22">
        <v>7222</v>
      </c>
      <c r="DQ32" s="23">
        <v>0</v>
      </c>
      <c r="DR32" s="22">
        <v>848014</v>
      </c>
      <c r="DS32" s="22">
        <v>54074</v>
      </c>
      <c r="DT32" s="23">
        <v>0</v>
      </c>
      <c r="DU32" s="23">
        <v>0</v>
      </c>
      <c r="DV32" s="23">
        <v>0</v>
      </c>
      <c r="DW32" s="22">
        <v>3306</v>
      </c>
    </row>
    <row r="33" spans="1:127" s="22" customFormat="1" x14ac:dyDescent="0.3">
      <c r="A33" s="22">
        <v>32</v>
      </c>
      <c r="B33" s="22" t="s">
        <v>33</v>
      </c>
      <c r="C33" s="23">
        <v>23</v>
      </c>
      <c r="D33" s="23">
        <v>1667</v>
      </c>
      <c r="E33" s="24">
        <v>0</v>
      </c>
      <c r="F33" s="25">
        <v>0.17</v>
      </c>
      <c r="G33" s="25">
        <v>0.18</v>
      </c>
      <c r="H33" s="25">
        <v>0.3</v>
      </c>
      <c r="I33" s="26">
        <v>0.21</v>
      </c>
      <c r="J33" s="24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>
        <v>0.5</v>
      </c>
      <c r="V33" s="25"/>
      <c r="W33" s="25"/>
      <c r="X33" s="25"/>
      <c r="Y33" s="25"/>
      <c r="Z33" s="25">
        <v>0.5</v>
      </c>
      <c r="AA33" s="25">
        <v>0.5</v>
      </c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>
        <v>0.5</v>
      </c>
      <c r="AN33" s="25">
        <v>0.5</v>
      </c>
      <c r="AO33" s="25">
        <v>0.5</v>
      </c>
      <c r="AP33" s="25">
        <v>0.5</v>
      </c>
      <c r="AQ33" s="26"/>
      <c r="AR33" s="24"/>
      <c r="AS33" s="25"/>
      <c r="AT33" s="25"/>
      <c r="AU33" s="25"/>
      <c r="AV33" s="25"/>
      <c r="AW33" s="25"/>
      <c r="AX33" s="25"/>
      <c r="AY33" s="25"/>
      <c r="AZ33" s="25"/>
      <c r="BA33" s="25">
        <v>1</v>
      </c>
      <c r="BB33" s="25">
        <v>1</v>
      </c>
      <c r="BC33" s="25">
        <v>1</v>
      </c>
      <c r="BD33" s="25">
        <v>1</v>
      </c>
      <c r="BE33" s="25">
        <v>0.5</v>
      </c>
      <c r="BF33" s="25"/>
      <c r="BG33" s="25"/>
      <c r="BH33" s="25"/>
      <c r="BI33" s="25">
        <v>1</v>
      </c>
      <c r="BJ33" s="25">
        <v>0.5</v>
      </c>
      <c r="BK33" s="25"/>
      <c r="BL33" s="25"/>
      <c r="BM33" s="25"/>
      <c r="BN33" s="25"/>
      <c r="BO33" s="25">
        <v>1</v>
      </c>
      <c r="BP33" s="25">
        <v>0.5</v>
      </c>
      <c r="BQ33" s="25"/>
      <c r="BR33" s="25"/>
      <c r="BS33" s="25"/>
      <c r="BT33" s="25"/>
      <c r="BU33" s="25">
        <v>0.5</v>
      </c>
      <c r="BV33" s="25">
        <v>1</v>
      </c>
      <c r="BW33" s="25">
        <v>1</v>
      </c>
      <c r="BX33" s="25">
        <v>1</v>
      </c>
      <c r="BY33" s="26">
        <v>1</v>
      </c>
      <c r="BZ33" s="24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>
        <v>0.5</v>
      </c>
      <c r="DE33" s="25"/>
      <c r="DF33" s="25"/>
      <c r="DG33" s="25"/>
      <c r="DH33" s="25"/>
      <c r="DI33" s="26"/>
      <c r="DJ33" s="24">
        <v>-1</v>
      </c>
      <c r="DK33" s="25"/>
      <c r="DL33" s="25"/>
      <c r="DM33" s="25"/>
      <c r="DN33" s="25"/>
      <c r="DO33" s="26"/>
      <c r="DP33" s="22">
        <v>58102</v>
      </c>
      <c r="DQ33" s="23">
        <v>0</v>
      </c>
      <c r="DR33" s="22">
        <v>315259</v>
      </c>
      <c r="DS33" s="22">
        <v>87804</v>
      </c>
      <c r="DT33" s="22">
        <v>342183</v>
      </c>
      <c r="DU33" s="23">
        <v>0</v>
      </c>
      <c r="DV33" s="22">
        <v>79559</v>
      </c>
      <c r="DW33" s="23">
        <v>0</v>
      </c>
    </row>
    <row r="34" spans="1:127" s="22" customFormat="1" x14ac:dyDescent="0.3">
      <c r="A34" s="22">
        <v>33</v>
      </c>
      <c r="B34" s="22" t="s">
        <v>34</v>
      </c>
      <c r="C34" s="23">
        <v>246</v>
      </c>
      <c r="D34" s="23">
        <v>3651</v>
      </c>
      <c r="E34" s="24">
        <v>0.1</v>
      </c>
      <c r="F34" s="25">
        <v>0.13</v>
      </c>
      <c r="G34" s="25">
        <v>0.1</v>
      </c>
      <c r="H34" s="25">
        <v>0.32</v>
      </c>
      <c r="I34" s="26">
        <v>0.18</v>
      </c>
      <c r="J34" s="24"/>
      <c r="K34" s="25">
        <v>0.5</v>
      </c>
      <c r="L34" s="25"/>
      <c r="M34" s="25"/>
      <c r="N34" s="25"/>
      <c r="O34" s="25"/>
      <c r="P34" s="25"/>
      <c r="Q34" s="25"/>
      <c r="R34" s="25"/>
      <c r="S34" s="25"/>
      <c r="T34" s="25"/>
      <c r="U34" s="25">
        <v>0.5</v>
      </c>
      <c r="V34" s="25"/>
      <c r="W34" s="25"/>
      <c r="X34" s="25"/>
      <c r="Y34" s="25"/>
      <c r="Z34" s="25">
        <v>0.5</v>
      </c>
      <c r="AA34" s="25">
        <v>0.5</v>
      </c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>
        <v>0.5</v>
      </c>
      <c r="AN34" s="25">
        <v>0.5</v>
      </c>
      <c r="AO34" s="25">
        <v>0.5</v>
      </c>
      <c r="AP34" s="25">
        <v>0.5</v>
      </c>
      <c r="AQ34" s="26">
        <v>0.5</v>
      </c>
      <c r="AR34" s="24">
        <v>0.5</v>
      </c>
      <c r="AS34" s="25"/>
      <c r="AT34" s="25"/>
      <c r="AU34" s="25"/>
      <c r="AV34" s="25"/>
      <c r="AW34" s="25"/>
      <c r="AX34" s="25"/>
      <c r="AY34" s="25"/>
      <c r="AZ34" s="25"/>
      <c r="BA34" s="25"/>
      <c r="BB34" s="25">
        <v>0.5</v>
      </c>
      <c r="BC34" s="25">
        <v>1</v>
      </c>
      <c r="BD34" s="25">
        <v>0.5</v>
      </c>
      <c r="BE34" s="25">
        <v>0.5</v>
      </c>
      <c r="BF34" s="25"/>
      <c r="BG34" s="25"/>
      <c r="BH34" s="25">
        <v>0.5</v>
      </c>
      <c r="BI34" s="25">
        <v>1</v>
      </c>
      <c r="BJ34" s="25">
        <v>0.5</v>
      </c>
      <c r="BK34" s="25"/>
      <c r="BL34" s="25"/>
      <c r="BM34" s="25"/>
      <c r="BN34" s="25">
        <v>0.5</v>
      </c>
      <c r="BO34" s="25">
        <v>0.5</v>
      </c>
      <c r="BP34" s="25">
        <v>0.5</v>
      </c>
      <c r="BQ34" s="25"/>
      <c r="BR34" s="25"/>
      <c r="BS34" s="25"/>
      <c r="BT34" s="25"/>
      <c r="BU34" s="25">
        <v>0.5</v>
      </c>
      <c r="BV34" s="25">
        <v>1</v>
      </c>
      <c r="BW34" s="25">
        <v>1</v>
      </c>
      <c r="BX34" s="25">
        <v>1</v>
      </c>
      <c r="BY34" s="26">
        <v>1</v>
      </c>
      <c r="BZ34" s="24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>
        <v>0.5</v>
      </c>
      <c r="DE34" s="25"/>
      <c r="DF34" s="25"/>
      <c r="DG34" s="25"/>
      <c r="DH34" s="25"/>
      <c r="DI34" s="26"/>
      <c r="DJ34" s="24">
        <v>-1</v>
      </c>
      <c r="DK34" s="25"/>
      <c r="DL34" s="25"/>
      <c r="DM34" s="25"/>
      <c r="DN34" s="25"/>
      <c r="DO34" s="26"/>
      <c r="DP34" s="22">
        <v>18746</v>
      </c>
      <c r="DQ34" s="23">
        <v>0</v>
      </c>
      <c r="DR34" s="22">
        <v>848983</v>
      </c>
      <c r="DS34" s="22">
        <v>15216</v>
      </c>
      <c r="DT34" s="23">
        <v>0</v>
      </c>
      <c r="DU34" s="23">
        <v>0</v>
      </c>
      <c r="DV34" s="23">
        <v>0</v>
      </c>
      <c r="DW34" s="22">
        <v>60865</v>
      </c>
    </row>
    <row r="35" spans="1:127" s="22" customFormat="1" x14ac:dyDescent="0.3">
      <c r="A35" s="22">
        <v>34</v>
      </c>
      <c r="B35" s="22" t="s">
        <v>35</v>
      </c>
      <c r="C35" s="23">
        <v>30</v>
      </c>
      <c r="D35" s="23">
        <v>8455</v>
      </c>
      <c r="E35" s="24">
        <v>0</v>
      </c>
      <c r="F35" s="25">
        <v>0.14000000000000001</v>
      </c>
      <c r="G35" s="25">
        <v>0.1</v>
      </c>
      <c r="H35" s="25">
        <v>0.27</v>
      </c>
      <c r="I35" s="26">
        <v>0.17</v>
      </c>
      <c r="J35" s="24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>
        <v>0.5</v>
      </c>
      <c r="V35" s="25">
        <v>0.5</v>
      </c>
      <c r="W35" s="25"/>
      <c r="X35" s="25"/>
      <c r="Y35" s="25"/>
      <c r="Z35" s="25">
        <v>0.5</v>
      </c>
      <c r="AA35" s="25">
        <v>0.5</v>
      </c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>
        <v>0.5</v>
      </c>
      <c r="AN35" s="25">
        <v>0.5</v>
      </c>
      <c r="AO35" s="25">
        <v>0.5</v>
      </c>
      <c r="AP35" s="25">
        <v>0.5</v>
      </c>
      <c r="AQ35" s="26"/>
      <c r="AR35" s="24"/>
      <c r="AS35" s="25"/>
      <c r="AT35" s="25"/>
      <c r="AU35" s="25"/>
      <c r="AV35" s="25"/>
      <c r="AW35" s="25"/>
      <c r="AX35" s="25"/>
      <c r="AY35" s="25"/>
      <c r="AZ35" s="25"/>
      <c r="BA35" s="25">
        <v>0.5</v>
      </c>
      <c r="BB35" s="25">
        <v>0.5</v>
      </c>
      <c r="BC35" s="25">
        <v>1</v>
      </c>
      <c r="BD35" s="25">
        <v>1</v>
      </c>
      <c r="BE35" s="25">
        <v>0.5</v>
      </c>
      <c r="BF35" s="25"/>
      <c r="BG35" s="25"/>
      <c r="BH35" s="25">
        <v>0.5</v>
      </c>
      <c r="BI35" s="25">
        <v>0.5</v>
      </c>
      <c r="BJ35" s="25">
        <v>0.5</v>
      </c>
      <c r="BK35" s="25"/>
      <c r="BL35" s="25"/>
      <c r="BM35" s="25">
        <v>0.5</v>
      </c>
      <c r="BN35" s="25"/>
      <c r="BO35" s="25">
        <v>0.5</v>
      </c>
      <c r="BP35" s="25"/>
      <c r="BQ35" s="25"/>
      <c r="BR35" s="25"/>
      <c r="BS35" s="25"/>
      <c r="BT35" s="25"/>
      <c r="BU35" s="25">
        <v>0.5</v>
      </c>
      <c r="BV35" s="25">
        <v>1</v>
      </c>
      <c r="BW35" s="25">
        <v>1</v>
      </c>
      <c r="BX35" s="25">
        <v>1</v>
      </c>
      <c r="BY35" s="26">
        <v>0.5</v>
      </c>
      <c r="BZ35" s="24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>
        <v>0.5</v>
      </c>
      <c r="DE35" s="25"/>
      <c r="DF35" s="25"/>
      <c r="DG35" s="25"/>
      <c r="DH35" s="25"/>
      <c r="DI35" s="26"/>
      <c r="DJ35" s="24">
        <v>-1</v>
      </c>
      <c r="DK35" s="25"/>
      <c r="DL35" s="25"/>
      <c r="DM35" s="25"/>
      <c r="DN35" s="25"/>
      <c r="DO35" s="26"/>
      <c r="DP35" s="22">
        <v>101241</v>
      </c>
      <c r="DQ35" s="23">
        <v>0</v>
      </c>
      <c r="DR35" s="22">
        <v>789434</v>
      </c>
      <c r="DS35" s="22">
        <v>72473</v>
      </c>
      <c r="DT35" s="23">
        <v>0</v>
      </c>
      <c r="DU35" s="23">
        <v>0</v>
      </c>
      <c r="DV35" s="23">
        <v>0</v>
      </c>
      <c r="DW35" s="22">
        <v>13932</v>
      </c>
    </row>
    <row r="36" spans="1:127" s="22" customFormat="1" x14ac:dyDescent="0.3">
      <c r="A36" s="22">
        <v>35</v>
      </c>
      <c r="B36" s="22" t="s">
        <v>36</v>
      </c>
      <c r="C36" s="23">
        <v>15</v>
      </c>
      <c r="D36" s="23">
        <v>3860</v>
      </c>
      <c r="E36" s="24">
        <v>0</v>
      </c>
      <c r="F36" s="25">
        <v>0.22</v>
      </c>
      <c r="G36" s="25">
        <v>0.14000000000000001</v>
      </c>
      <c r="H36" s="25">
        <v>0.35</v>
      </c>
      <c r="I36" s="26">
        <v>0.24</v>
      </c>
      <c r="J36" s="24"/>
      <c r="K36" s="25"/>
      <c r="L36" s="25"/>
      <c r="M36" s="25"/>
      <c r="N36" s="25"/>
      <c r="O36" s="25"/>
      <c r="P36" s="25"/>
      <c r="Q36" s="25"/>
      <c r="R36" s="25"/>
      <c r="S36" s="25"/>
      <c r="T36" s="25">
        <v>0.5</v>
      </c>
      <c r="U36" s="25">
        <v>0.5</v>
      </c>
      <c r="V36" s="25">
        <v>0.5</v>
      </c>
      <c r="W36" s="25"/>
      <c r="X36" s="25"/>
      <c r="Y36" s="25"/>
      <c r="Z36" s="25">
        <v>0.5</v>
      </c>
      <c r="AA36" s="25">
        <v>0.5</v>
      </c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>
        <v>0.5</v>
      </c>
      <c r="AN36" s="25">
        <v>0.5</v>
      </c>
      <c r="AO36" s="25">
        <v>0.5</v>
      </c>
      <c r="AP36" s="25">
        <v>0.5</v>
      </c>
      <c r="AQ36" s="26"/>
      <c r="AR36" s="24"/>
      <c r="AS36" s="25"/>
      <c r="AT36" s="25"/>
      <c r="AU36" s="25"/>
      <c r="AV36" s="25"/>
      <c r="AW36" s="25"/>
      <c r="AX36" s="25"/>
      <c r="AY36" s="25"/>
      <c r="AZ36" s="25"/>
      <c r="BA36" s="25">
        <v>0.5</v>
      </c>
      <c r="BB36" s="25">
        <v>0.5</v>
      </c>
      <c r="BC36" s="25">
        <v>1</v>
      </c>
      <c r="BD36" s="25">
        <v>1</v>
      </c>
      <c r="BE36" s="25">
        <v>0.5</v>
      </c>
      <c r="BF36" s="25"/>
      <c r="BG36" s="25"/>
      <c r="BH36" s="25">
        <v>0.5</v>
      </c>
      <c r="BI36" s="25">
        <v>1</v>
      </c>
      <c r="BJ36" s="25">
        <v>0.5</v>
      </c>
      <c r="BK36" s="25"/>
      <c r="BL36" s="25"/>
      <c r="BM36" s="25"/>
      <c r="BN36" s="25">
        <v>0.5</v>
      </c>
      <c r="BO36" s="25">
        <v>0.5</v>
      </c>
      <c r="BP36" s="25">
        <v>1</v>
      </c>
      <c r="BQ36" s="25"/>
      <c r="BR36" s="25"/>
      <c r="BS36" s="25"/>
      <c r="BT36" s="25"/>
      <c r="BU36" s="25">
        <v>0.5</v>
      </c>
      <c r="BV36" s="25">
        <v>1</v>
      </c>
      <c r="BW36" s="25">
        <v>1</v>
      </c>
      <c r="BX36" s="25">
        <v>1</v>
      </c>
      <c r="BY36" s="26">
        <v>1</v>
      </c>
      <c r="BZ36" s="24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>
        <v>0.5</v>
      </c>
      <c r="DE36" s="25"/>
      <c r="DF36" s="25"/>
      <c r="DG36" s="25"/>
      <c r="DH36" s="25"/>
      <c r="DI36" s="26"/>
      <c r="DJ36" s="24">
        <v>-1</v>
      </c>
      <c r="DK36" s="25"/>
      <c r="DL36" s="25"/>
      <c r="DM36" s="25"/>
      <c r="DN36" s="25"/>
      <c r="DO36" s="26"/>
      <c r="DP36" s="22">
        <v>99789</v>
      </c>
      <c r="DQ36" s="23">
        <v>0</v>
      </c>
      <c r="DR36" s="22">
        <v>523997</v>
      </c>
      <c r="DS36" s="23">
        <v>0</v>
      </c>
      <c r="DT36" s="23">
        <v>0</v>
      </c>
      <c r="DU36" s="23">
        <v>0</v>
      </c>
      <c r="DV36" s="23">
        <v>0</v>
      </c>
      <c r="DW36" s="22">
        <v>284683</v>
      </c>
    </row>
    <row r="37" spans="1:127" s="22" customFormat="1" x14ac:dyDescent="0.3">
      <c r="A37" s="22">
        <v>36</v>
      </c>
      <c r="B37" s="22" t="s">
        <v>37</v>
      </c>
      <c r="C37" s="23">
        <v>170</v>
      </c>
      <c r="D37" s="23">
        <v>3341</v>
      </c>
      <c r="E37" s="24">
        <v>0.1</v>
      </c>
      <c r="F37" s="25">
        <v>0.18</v>
      </c>
      <c r="G37" s="25">
        <v>0.1</v>
      </c>
      <c r="H37" s="25">
        <v>0.28999999999999998</v>
      </c>
      <c r="I37" s="26">
        <v>0.2</v>
      </c>
      <c r="J37" s="24"/>
      <c r="K37" s="25">
        <v>0.5</v>
      </c>
      <c r="L37" s="25"/>
      <c r="M37" s="25"/>
      <c r="N37" s="25"/>
      <c r="O37" s="25"/>
      <c r="P37" s="25"/>
      <c r="Q37" s="25"/>
      <c r="R37" s="25"/>
      <c r="S37" s="25"/>
      <c r="T37" s="25">
        <v>0.5</v>
      </c>
      <c r="U37" s="25">
        <v>0.5</v>
      </c>
      <c r="V37" s="25">
        <v>0.5</v>
      </c>
      <c r="W37" s="25"/>
      <c r="X37" s="25"/>
      <c r="Y37" s="25"/>
      <c r="Z37" s="25">
        <v>0.5</v>
      </c>
      <c r="AA37" s="25">
        <v>0.5</v>
      </c>
      <c r="AB37" s="25"/>
      <c r="AC37" s="25"/>
      <c r="AD37" s="25"/>
      <c r="AE37" s="25"/>
      <c r="AF37" s="25"/>
      <c r="AG37" s="25">
        <v>0.5</v>
      </c>
      <c r="AH37" s="25"/>
      <c r="AI37" s="25"/>
      <c r="AJ37" s="25"/>
      <c r="AK37" s="25"/>
      <c r="AL37" s="25"/>
      <c r="AM37" s="25">
        <v>0.5</v>
      </c>
      <c r="AN37" s="25">
        <v>1</v>
      </c>
      <c r="AO37" s="25">
        <v>0.5</v>
      </c>
      <c r="AP37" s="25">
        <v>0.5</v>
      </c>
      <c r="AQ37" s="26">
        <v>0.5</v>
      </c>
      <c r="AR37" s="24"/>
      <c r="AS37" s="25"/>
      <c r="AT37" s="25"/>
      <c r="AU37" s="25"/>
      <c r="AV37" s="25"/>
      <c r="AW37" s="25"/>
      <c r="AX37" s="25"/>
      <c r="AY37" s="25"/>
      <c r="AZ37" s="25"/>
      <c r="BA37" s="25"/>
      <c r="BB37" s="25">
        <v>0.5</v>
      </c>
      <c r="BC37" s="25">
        <v>1</v>
      </c>
      <c r="BD37" s="25">
        <v>0.5</v>
      </c>
      <c r="BE37" s="25">
        <v>0.5</v>
      </c>
      <c r="BF37" s="25"/>
      <c r="BG37" s="25"/>
      <c r="BH37" s="25">
        <v>0.5</v>
      </c>
      <c r="BI37" s="25">
        <v>1</v>
      </c>
      <c r="BJ37" s="25">
        <v>0.5</v>
      </c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>
        <v>0.5</v>
      </c>
      <c r="BW37" s="25">
        <v>0.5</v>
      </c>
      <c r="BX37" s="25">
        <v>1</v>
      </c>
      <c r="BY37" s="26">
        <v>0.5</v>
      </c>
      <c r="BZ37" s="24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>
        <v>0.5</v>
      </c>
      <c r="DE37" s="25"/>
      <c r="DF37" s="25"/>
      <c r="DG37" s="25"/>
      <c r="DH37" s="25"/>
      <c r="DI37" s="26"/>
      <c r="DJ37" s="24">
        <v>-1</v>
      </c>
      <c r="DK37" s="25"/>
      <c r="DL37" s="25"/>
      <c r="DM37" s="25"/>
      <c r="DN37" s="25"/>
      <c r="DO37" s="26"/>
      <c r="DP37" s="22">
        <v>81355</v>
      </c>
      <c r="DQ37" s="23">
        <v>0</v>
      </c>
      <c r="DR37" s="22">
        <v>319364</v>
      </c>
      <c r="DS37" s="22">
        <v>466070</v>
      </c>
      <c r="DT37" s="22">
        <v>16493</v>
      </c>
      <c r="DU37" s="23">
        <v>0</v>
      </c>
      <c r="DV37" s="23">
        <v>0</v>
      </c>
      <c r="DW37" s="22">
        <v>18159</v>
      </c>
    </row>
    <row r="38" spans="1:127" s="22" customFormat="1" x14ac:dyDescent="0.3">
      <c r="A38" s="22">
        <v>37</v>
      </c>
      <c r="B38" s="22" t="s">
        <v>38</v>
      </c>
      <c r="C38" s="23">
        <v>180</v>
      </c>
      <c r="D38" s="23">
        <v>2130</v>
      </c>
      <c r="E38" s="24">
        <v>0.1</v>
      </c>
      <c r="F38" s="25">
        <v>0.12</v>
      </c>
      <c r="G38" s="25">
        <v>0.1</v>
      </c>
      <c r="H38" s="25">
        <v>0.3</v>
      </c>
      <c r="I38" s="26">
        <v>0.16</v>
      </c>
      <c r="J38" s="24">
        <v>0.5</v>
      </c>
      <c r="K38" s="25">
        <v>0.5</v>
      </c>
      <c r="L38" s="25"/>
      <c r="M38" s="25"/>
      <c r="N38" s="25"/>
      <c r="O38" s="25"/>
      <c r="P38" s="25"/>
      <c r="Q38" s="25"/>
      <c r="R38" s="25"/>
      <c r="S38" s="25"/>
      <c r="T38" s="25">
        <v>0.5</v>
      </c>
      <c r="U38" s="25">
        <v>0.5</v>
      </c>
      <c r="V38" s="25"/>
      <c r="W38" s="25">
        <v>0.5</v>
      </c>
      <c r="X38" s="25"/>
      <c r="Y38" s="25">
        <v>-0.5</v>
      </c>
      <c r="Z38" s="25">
        <v>0.5</v>
      </c>
      <c r="AA38" s="25">
        <v>0.5</v>
      </c>
      <c r="AB38" s="25"/>
      <c r="AC38" s="25"/>
      <c r="AD38" s="25"/>
      <c r="AE38" s="25"/>
      <c r="AF38" s="25"/>
      <c r="AG38" s="25">
        <v>0.5</v>
      </c>
      <c r="AH38" s="25"/>
      <c r="AI38" s="25"/>
      <c r="AJ38" s="25"/>
      <c r="AK38" s="25"/>
      <c r="AL38" s="25"/>
      <c r="AM38" s="25">
        <v>0.5</v>
      </c>
      <c r="AN38" s="25">
        <v>1</v>
      </c>
      <c r="AO38" s="25">
        <v>0.5</v>
      </c>
      <c r="AP38" s="25">
        <v>0.5</v>
      </c>
      <c r="AQ38" s="26">
        <v>0.5</v>
      </c>
      <c r="AR38" s="24"/>
      <c r="AS38" s="25"/>
      <c r="AT38" s="25"/>
      <c r="AU38" s="25"/>
      <c r="AV38" s="25"/>
      <c r="AW38" s="25"/>
      <c r="AX38" s="25"/>
      <c r="AY38" s="25"/>
      <c r="AZ38" s="25"/>
      <c r="BA38" s="25"/>
      <c r="BB38" s="25">
        <v>0.5</v>
      </c>
      <c r="BC38" s="25">
        <v>1</v>
      </c>
      <c r="BD38" s="25"/>
      <c r="BE38" s="25">
        <v>0.5</v>
      </c>
      <c r="BF38" s="25"/>
      <c r="BG38" s="25"/>
      <c r="BH38" s="25"/>
      <c r="BI38" s="25">
        <v>1</v>
      </c>
      <c r="BJ38" s="25">
        <v>0.5</v>
      </c>
      <c r="BK38" s="25"/>
      <c r="BL38" s="25"/>
      <c r="BM38" s="25"/>
      <c r="BN38" s="25"/>
      <c r="BO38" s="25"/>
      <c r="BP38" s="25">
        <v>0.5</v>
      </c>
      <c r="BQ38" s="25"/>
      <c r="BR38" s="25"/>
      <c r="BS38" s="25"/>
      <c r="BT38" s="25"/>
      <c r="BU38" s="25"/>
      <c r="BV38" s="25">
        <v>0.5</v>
      </c>
      <c r="BW38" s="25">
        <v>1</v>
      </c>
      <c r="BX38" s="25">
        <v>1</v>
      </c>
      <c r="BY38" s="26">
        <v>1</v>
      </c>
      <c r="BZ38" s="24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>
        <v>0.5</v>
      </c>
      <c r="DE38" s="25"/>
      <c r="DF38" s="25"/>
      <c r="DG38" s="25"/>
      <c r="DH38" s="25"/>
      <c r="DI38" s="26"/>
      <c r="DJ38" s="24">
        <v>-1</v>
      </c>
      <c r="DK38" s="25"/>
      <c r="DL38" s="25"/>
      <c r="DM38" s="25"/>
      <c r="DN38" s="25"/>
      <c r="DO38" s="26"/>
      <c r="DP38" s="22">
        <v>1840</v>
      </c>
      <c r="DQ38" s="23">
        <v>0</v>
      </c>
      <c r="DR38" s="22">
        <v>326580</v>
      </c>
      <c r="DS38" s="22">
        <v>547311</v>
      </c>
      <c r="DT38" s="23">
        <v>0</v>
      </c>
      <c r="DU38" s="23">
        <v>0</v>
      </c>
      <c r="DV38" s="23">
        <v>0</v>
      </c>
      <c r="DW38" s="22">
        <v>346</v>
      </c>
    </row>
    <row r="39" spans="1:127" s="22" customFormat="1" x14ac:dyDescent="0.3">
      <c r="A39" s="22">
        <v>38</v>
      </c>
      <c r="B39" s="22" t="s">
        <v>39</v>
      </c>
      <c r="C39" s="23">
        <v>310</v>
      </c>
      <c r="D39" s="23">
        <v>453</v>
      </c>
      <c r="E39" s="24">
        <v>0.1</v>
      </c>
      <c r="F39" s="25">
        <v>0.15</v>
      </c>
      <c r="G39" s="25">
        <v>0.14000000000000001</v>
      </c>
      <c r="H39" s="25">
        <v>0.27</v>
      </c>
      <c r="I39" s="26">
        <v>0.17</v>
      </c>
      <c r="J39" s="24">
        <v>0.5</v>
      </c>
      <c r="K39" s="25">
        <v>0.5</v>
      </c>
      <c r="L39" s="25"/>
      <c r="M39" s="25"/>
      <c r="N39" s="25"/>
      <c r="O39" s="25"/>
      <c r="P39" s="25"/>
      <c r="Q39" s="25"/>
      <c r="R39" s="25"/>
      <c r="S39" s="25"/>
      <c r="T39" s="25"/>
      <c r="U39" s="25">
        <v>0.5</v>
      </c>
      <c r="V39" s="25">
        <v>0.5</v>
      </c>
      <c r="W39" s="25"/>
      <c r="X39" s="25"/>
      <c r="Y39" s="25"/>
      <c r="Z39" s="25">
        <v>0.5</v>
      </c>
      <c r="AA39" s="25">
        <v>0.5</v>
      </c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>
        <v>0.5</v>
      </c>
      <c r="AN39" s="25">
        <v>0.5</v>
      </c>
      <c r="AO39" s="25">
        <v>0.5</v>
      </c>
      <c r="AP39" s="25">
        <v>0.5</v>
      </c>
      <c r="AQ39" s="26">
        <v>0.5</v>
      </c>
      <c r="AR39" s="24"/>
      <c r="AS39" s="25"/>
      <c r="AT39" s="25"/>
      <c r="AU39" s="25"/>
      <c r="AV39" s="25"/>
      <c r="AW39" s="25"/>
      <c r="AX39" s="25"/>
      <c r="AY39" s="25"/>
      <c r="AZ39" s="25"/>
      <c r="BA39" s="25"/>
      <c r="BB39" s="25">
        <v>0.5</v>
      </c>
      <c r="BC39" s="25">
        <v>1</v>
      </c>
      <c r="BD39" s="25">
        <v>1</v>
      </c>
      <c r="BE39" s="25">
        <v>0.5</v>
      </c>
      <c r="BF39" s="25"/>
      <c r="BG39" s="25"/>
      <c r="BH39" s="25"/>
      <c r="BI39" s="25">
        <v>1</v>
      </c>
      <c r="BJ39" s="25">
        <v>0.5</v>
      </c>
      <c r="BK39" s="25"/>
      <c r="BL39" s="25"/>
      <c r="BM39" s="25"/>
      <c r="BN39" s="25">
        <v>0.5</v>
      </c>
      <c r="BO39" s="25">
        <v>1</v>
      </c>
      <c r="BP39" s="25">
        <v>0.5</v>
      </c>
      <c r="BQ39" s="25"/>
      <c r="BR39" s="25"/>
      <c r="BS39" s="25"/>
      <c r="BT39" s="25"/>
      <c r="BU39" s="25"/>
      <c r="BV39" s="25">
        <v>0.5</v>
      </c>
      <c r="BW39" s="25">
        <v>1</v>
      </c>
      <c r="BX39" s="25">
        <v>1</v>
      </c>
      <c r="BY39" s="26">
        <v>1</v>
      </c>
      <c r="BZ39" s="24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>
        <v>0.5</v>
      </c>
      <c r="DE39" s="25"/>
      <c r="DF39" s="25"/>
      <c r="DG39" s="25"/>
      <c r="DH39" s="25"/>
      <c r="DI39" s="26"/>
      <c r="DJ39" s="24">
        <v>-1</v>
      </c>
      <c r="DK39" s="25"/>
      <c r="DL39" s="25"/>
      <c r="DM39" s="25"/>
      <c r="DN39" s="25"/>
      <c r="DO39" s="26"/>
      <c r="DP39" s="22">
        <v>32521</v>
      </c>
      <c r="DQ39" s="23">
        <v>0</v>
      </c>
      <c r="DR39" s="22">
        <v>207656</v>
      </c>
      <c r="DS39" s="22">
        <v>572085</v>
      </c>
      <c r="DT39" s="22">
        <v>2303</v>
      </c>
      <c r="DU39" s="23">
        <v>0</v>
      </c>
      <c r="DV39" s="23">
        <v>0</v>
      </c>
      <c r="DW39" s="22">
        <v>8926</v>
      </c>
    </row>
    <row r="40" spans="1:127" s="22" customFormat="1" x14ac:dyDescent="0.3">
      <c r="A40" s="22">
        <v>39</v>
      </c>
      <c r="B40" s="22" t="s">
        <v>40</v>
      </c>
      <c r="C40" s="23">
        <v>120</v>
      </c>
      <c r="D40" s="23">
        <v>1560</v>
      </c>
      <c r="E40" s="24">
        <v>0</v>
      </c>
      <c r="F40" s="25">
        <v>0.1</v>
      </c>
      <c r="G40" s="25">
        <v>0.22</v>
      </c>
      <c r="H40" s="25">
        <v>0.21</v>
      </c>
      <c r="I40" s="26">
        <v>0.16</v>
      </c>
      <c r="J40" s="24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>
        <v>0.5</v>
      </c>
      <c r="V40" s="25"/>
      <c r="W40" s="25"/>
      <c r="X40" s="25"/>
      <c r="Y40" s="25"/>
      <c r="Z40" s="25">
        <v>0.5</v>
      </c>
      <c r="AA40" s="25">
        <v>0.5</v>
      </c>
      <c r="AB40" s="25"/>
      <c r="AC40" s="25"/>
      <c r="AD40" s="25"/>
      <c r="AE40" s="25"/>
      <c r="AF40" s="25"/>
      <c r="AG40" s="25"/>
      <c r="AH40" s="25"/>
      <c r="AI40" s="25"/>
      <c r="AJ40" s="25"/>
      <c r="AK40" s="25">
        <v>0.5</v>
      </c>
      <c r="AL40" s="25"/>
      <c r="AM40" s="25"/>
      <c r="AN40" s="25">
        <v>0.5</v>
      </c>
      <c r="AO40" s="25">
        <v>0.5</v>
      </c>
      <c r="AP40" s="25">
        <v>0.5</v>
      </c>
      <c r="AQ40" s="26"/>
      <c r="AR40" s="24"/>
      <c r="AS40" s="25"/>
      <c r="AT40" s="25"/>
      <c r="AU40" s="25"/>
      <c r="AV40" s="25"/>
      <c r="AW40" s="25"/>
      <c r="AX40" s="25"/>
      <c r="AY40" s="25"/>
      <c r="AZ40" s="25"/>
      <c r="BA40" s="25"/>
      <c r="BB40" s="25">
        <v>0.5</v>
      </c>
      <c r="BC40" s="25">
        <v>1</v>
      </c>
      <c r="BD40" s="25"/>
      <c r="BE40" s="25">
        <v>0.5</v>
      </c>
      <c r="BF40" s="25"/>
      <c r="BG40" s="25"/>
      <c r="BH40" s="25"/>
      <c r="BI40" s="25">
        <v>0.5</v>
      </c>
      <c r="BJ40" s="25"/>
      <c r="BK40" s="25"/>
      <c r="BL40" s="25"/>
      <c r="BM40" s="25"/>
      <c r="BN40" s="25"/>
      <c r="BO40" s="25">
        <v>1</v>
      </c>
      <c r="BP40" s="25"/>
      <c r="BQ40" s="25"/>
      <c r="BR40" s="25"/>
      <c r="BS40" s="25">
        <v>0.5</v>
      </c>
      <c r="BT40" s="25">
        <v>0.5</v>
      </c>
      <c r="BU40" s="25"/>
      <c r="BV40" s="25">
        <v>0.5</v>
      </c>
      <c r="BW40" s="25">
        <v>0.5</v>
      </c>
      <c r="BX40" s="25">
        <v>1</v>
      </c>
      <c r="BY40" s="26">
        <v>0.5</v>
      </c>
      <c r="BZ40" s="24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>
        <v>0.5</v>
      </c>
      <c r="DE40" s="25"/>
      <c r="DF40" s="25"/>
      <c r="DG40" s="25"/>
      <c r="DH40" s="25"/>
      <c r="DI40" s="26"/>
      <c r="DJ40" s="24">
        <v>-1</v>
      </c>
      <c r="DK40" s="25"/>
      <c r="DL40" s="25"/>
      <c r="DM40" s="25"/>
      <c r="DN40" s="25"/>
      <c r="DO40" s="26"/>
      <c r="DP40" s="22">
        <v>126718</v>
      </c>
      <c r="DQ40" s="22">
        <v>137492</v>
      </c>
      <c r="DR40" s="22">
        <v>15917</v>
      </c>
      <c r="DS40" s="22">
        <v>221241</v>
      </c>
      <c r="DT40" s="22">
        <v>353493</v>
      </c>
      <c r="DU40" s="22">
        <v>14410</v>
      </c>
      <c r="DV40" s="23">
        <v>0</v>
      </c>
      <c r="DW40" s="23">
        <v>0</v>
      </c>
    </row>
    <row r="41" spans="1:127" s="22" customFormat="1" x14ac:dyDescent="0.3">
      <c r="A41" s="22">
        <v>40</v>
      </c>
      <c r="B41" s="22" t="s">
        <v>41</v>
      </c>
      <c r="C41" s="23">
        <v>82</v>
      </c>
      <c r="D41" s="23">
        <v>3548</v>
      </c>
      <c r="E41" s="24">
        <v>0.1</v>
      </c>
      <c r="F41" s="25">
        <v>0.08</v>
      </c>
      <c r="G41" s="25">
        <v>0.18</v>
      </c>
      <c r="H41" s="25">
        <v>0.24</v>
      </c>
      <c r="I41" s="26">
        <v>0.15</v>
      </c>
      <c r="J41" s="24">
        <v>0.5</v>
      </c>
      <c r="K41" s="25">
        <v>0.5</v>
      </c>
      <c r="L41" s="25"/>
      <c r="M41" s="25"/>
      <c r="N41" s="25"/>
      <c r="O41" s="25"/>
      <c r="P41" s="25"/>
      <c r="Q41" s="25"/>
      <c r="R41" s="25"/>
      <c r="S41" s="25"/>
      <c r="T41" s="25">
        <v>0.5</v>
      </c>
      <c r="U41" s="25">
        <v>0.5</v>
      </c>
      <c r="V41" s="25"/>
      <c r="W41" s="25"/>
      <c r="X41" s="25"/>
      <c r="Y41" s="25">
        <v>-0.5</v>
      </c>
      <c r="Z41" s="25"/>
      <c r="AA41" s="25">
        <v>0.5</v>
      </c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>
        <v>0.5</v>
      </c>
      <c r="AN41" s="25">
        <v>0.5</v>
      </c>
      <c r="AO41" s="25">
        <v>0.5</v>
      </c>
      <c r="AP41" s="25">
        <v>0.5</v>
      </c>
      <c r="AQ41" s="26">
        <v>0.5</v>
      </c>
      <c r="AR41" s="24"/>
      <c r="AS41" s="25"/>
      <c r="AT41" s="25"/>
      <c r="AU41" s="25"/>
      <c r="AV41" s="25"/>
      <c r="AW41" s="25"/>
      <c r="AX41" s="25"/>
      <c r="AY41" s="25"/>
      <c r="AZ41" s="25"/>
      <c r="BA41" s="25"/>
      <c r="BB41" s="25">
        <v>0.5</v>
      </c>
      <c r="BC41" s="25">
        <v>0.5</v>
      </c>
      <c r="BD41" s="25"/>
      <c r="BE41" s="25">
        <v>0.5</v>
      </c>
      <c r="BF41" s="25"/>
      <c r="BG41" s="25"/>
      <c r="BH41" s="25"/>
      <c r="BI41" s="25">
        <v>1</v>
      </c>
      <c r="BJ41" s="25"/>
      <c r="BK41" s="25"/>
      <c r="BL41" s="25"/>
      <c r="BM41" s="25"/>
      <c r="BN41" s="25"/>
      <c r="BO41" s="25">
        <v>1</v>
      </c>
      <c r="BP41" s="25"/>
      <c r="BQ41" s="25"/>
      <c r="BR41" s="25"/>
      <c r="BS41" s="25">
        <v>0.5</v>
      </c>
      <c r="BT41" s="25">
        <v>0.5</v>
      </c>
      <c r="BU41" s="25"/>
      <c r="BV41" s="25"/>
      <c r="BW41" s="25">
        <v>0.5</v>
      </c>
      <c r="BX41" s="25">
        <v>1</v>
      </c>
      <c r="BY41" s="26">
        <v>1</v>
      </c>
      <c r="BZ41" s="24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>
        <v>0.5</v>
      </c>
      <c r="DE41" s="25"/>
      <c r="DF41" s="25"/>
      <c r="DG41" s="25"/>
      <c r="DH41" s="25"/>
      <c r="DI41" s="26"/>
      <c r="DJ41" s="24">
        <v>-1</v>
      </c>
      <c r="DK41" s="25"/>
      <c r="DL41" s="25"/>
      <c r="DM41" s="25"/>
      <c r="DN41" s="25"/>
      <c r="DO41" s="26"/>
      <c r="DP41" s="22">
        <v>64123</v>
      </c>
      <c r="DQ41" s="22">
        <v>7497</v>
      </c>
      <c r="DR41" s="23">
        <v>0</v>
      </c>
      <c r="DS41" s="22">
        <v>756392</v>
      </c>
      <c r="DT41" s="22">
        <v>47599</v>
      </c>
      <c r="DU41" s="22">
        <v>72571</v>
      </c>
      <c r="DV41" s="23">
        <v>0</v>
      </c>
      <c r="DW41" s="22">
        <v>18838</v>
      </c>
    </row>
    <row r="42" spans="1:127" s="22" customFormat="1" x14ac:dyDescent="0.3">
      <c r="A42" s="22">
        <v>41</v>
      </c>
      <c r="B42" s="22" t="s">
        <v>42</v>
      </c>
      <c r="C42" s="23">
        <v>160</v>
      </c>
      <c r="D42" s="23">
        <v>4845</v>
      </c>
      <c r="E42" s="24">
        <v>0</v>
      </c>
      <c r="F42" s="25">
        <v>0.14000000000000001</v>
      </c>
      <c r="G42" s="25">
        <v>0.22</v>
      </c>
      <c r="H42" s="25">
        <v>0.22</v>
      </c>
      <c r="I42" s="26">
        <v>0.18</v>
      </c>
      <c r="J42" s="24"/>
      <c r="K42" s="25"/>
      <c r="L42" s="25"/>
      <c r="M42" s="25"/>
      <c r="N42" s="25"/>
      <c r="O42" s="25"/>
      <c r="P42" s="25"/>
      <c r="Q42" s="25"/>
      <c r="R42" s="25"/>
      <c r="S42" s="25"/>
      <c r="T42" s="25">
        <v>0.5</v>
      </c>
      <c r="U42" s="25">
        <v>0.5</v>
      </c>
      <c r="V42" s="25"/>
      <c r="W42" s="25"/>
      <c r="X42" s="25"/>
      <c r="Y42" s="25"/>
      <c r="Z42" s="25">
        <v>0.5</v>
      </c>
      <c r="AA42" s="25">
        <v>0.5</v>
      </c>
      <c r="AB42" s="25"/>
      <c r="AC42" s="25"/>
      <c r="AD42" s="25"/>
      <c r="AE42" s="25"/>
      <c r="AF42" s="25"/>
      <c r="AG42" s="25"/>
      <c r="AH42" s="25"/>
      <c r="AI42" s="25"/>
      <c r="AJ42" s="25"/>
      <c r="AK42" s="25">
        <v>0.5</v>
      </c>
      <c r="AL42" s="25"/>
      <c r="AM42" s="25">
        <v>0.5</v>
      </c>
      <c r="AN42" s="25">
        <v>0.5</v>
      </c>
      <c r="AO42" s="25">
        <v>0.5</v>
      </c>
      <c r="AP42" s="25">
        <v>0.5</v>
      </c>
      <c r="AQ42" s="26">
        <v>0.5</v>
      </c>
      <c r="AR42" s="24"/>
      <c r="AS42" s="25"/>
      <c r="AT42" s="25"/>
      <c r="AU42" s="25"/>
      <c r="AV42" s="25"/>
      <c r="AW42" s="25"/>
      <c r="AX42" s="25"/>
      <c r="AY42" s="25"/>
      <c r="AZ42" s="25"/>
      <c r="BA42" s="25"/>
      <c r="BB42" s="25">
        <v>0.5</v>
      </c>
      <c r="BC42" s="25">
        <v>1</v>
      </c>
      <c r="BD42" s="25">
        <v>0.5</v>
      </c>
      <c r="BE42" s="25">
        <v>0.5</v>
      </c>
      <c r="BF42" s="25"/>
      <c r="BG42" s="25"/>
      <c r="BH42" s="25"/>
      <c r="BI42" s="25">
        <v>1</v>
      </c>
      <c r="BJ42" s="25"/>
      <c r="BK42" s="25"/>
      <c r="BL42" s="25"/>
      <c r="BM42" s="25"/>
      <c r="BN42" s="25"/>
      <c r="BO42" s="25">
        <v>1</v>
      </c>
      <c r="BP42" s="25"/>
      <c r="BQ42" s="25"/>
      <c r="BR42" s="25"/>
      <c r="BS42" s="25">
        <v>0.5</v>
      </c>
      <c r="BT42" s="25">
        <v>0.5</v>
      </c>
      <c r="BU42" s="25"/>
      <c r="BV42" s="25">
        <v>0.5</v>
      </c>
      <c r="BW42" s="25">
        <v>1</v>
      </c>
      <c r="BX42" s="25">
        <v>1</v>
      </c>
      <c r="BY42" s="26">
        <v>0.5</v>
      </c>
      <c r="BZ42" s="24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>
        <v>0.5</v>
      </c>
      <c r="DE42" s="25"/>
      <c r="DF42" s="25"/>
      <c r="DG42" s="25"/>
      <c r="DH42" s="25"/>
      <c r="DI42" s="26"/>
      <c r="DJ42" s="24">
        <v>-1</v>
      </c>
      <c r="DK42" s="25"/>
      <c r="DL42" s="25"/>
      <c r="DM42" s="25"/>
      <c r="DN42" s="25"/>
      <c r="DO42" s="26"/>
      <c r="DP42" s="22">
        <v>192105</v>
      </c>
      <c r="DQ42" s="22">
        <v>173220</v>
      </c>
      <c r="DR42" s="22">
        <v>18863</v>
      </c>
      <c r="DS42" s="22">
        <v>327678</v>
      </c>
      <c r="DT42" s="22">
        <v>363113</v>
      </c>
      <c r="DU42" s="22">
        <v>14410</v>
      </c>
      <c r="DV42" s="23">
        <v>0</v>
      </c>
      <c r="DW42" s="23">
        <v>0</v>
      </c>
    </row>
    <row r="43" spans="1:127" s="22" customFormat="1" x14ac:dyDescent="0.3">
      <c r="A43" s="22">
        <v>42</v>
      </c>
      <c r="B43" s="22" t="s">
        <v>43</v>
      </c>
      <c r="C43" s="23">
        <v>140</v>
      </c>
      <c r="D43" s="23">
        <v>2953</v>
      </c>
      <c r="E43" s="24">
        <v>0</v>
      </c>
      <c r="F43" s="25">
        <v>0.14000000000000001</v>
      </c>
      <c r="G43" s="25">
        <v>0.19</v>
      </c>
      <c r="H43" s="25">
        <v>0.24</v>
      </c>
      <c r="I43" s="26">
        <v>0.18</v>
      </c>
      <c r="J43" s="24"/>
      <c r="K43" s="25"/>
      <c r="L43" s="25"/>
      <c r="M43" s="25"/>
      <c r="N43" s="25"/>
      <c r="O43" s="25"/>
      <c r="P43" s="25"/>
      <c r="Q43" s="25"/>
      <c r="R43" s="25"/>
      <c r="S43" s="25"/>
      <c r="T43" s="25">
        <v>0.5</v>
      </c>
      <c r="U43" s="25">
        <v>0.5</v>
      </c>
      <c r="V43" s="25"/>
      <c r="W43" s="25"/>
      <c r="X43" s="25"/>
      <c r="Y43" s="25"/>
      <c r="Z43" s="25">
        <v>0.5</v>
      </c>
      <c r="AA43" s="25">
        <v>0.5</v>
      </c>
      <c r="AB43" s="25"/>
      <c r="AC43" s="25"/>
      <c r="AD43" s="25"/>
      <c r="AE43" s="25"/>
      <c r="AF43" s="25"/>
      <c r="AG43" s="25"/>
      <c r="AH43" s="25"/>
      <c r="AI43" s="25"/>
      <c r="AJ43" s="25"/>
      <c r="AK43" s="25">
        <v>0.5</v>
      </c>
      <c r="AL43" s="25"/>
      <c r="AM43" s="25">
        <v>0.5</v>
      </c>
      <c r="AN43" s="25">
        <v>0.5</v>
      </c>
      <c r="AO43" s="25">
        <v>0.5</v>
      </c>
      <c r="AP43" s="25">
        <v>0.5</v>
      </c>
      <c r="AQ43" s="26">
        <v>0.5</v>
      </c>
      <c r="AR43" s="24"/>
      <c r="AS43" s="25"/>
      <c r="AT43" s="25"/>
      <c r="AU43" s="25"/>
      <c r="AV43" s="25"/>
      <c r="AW43" s="25"/>
      <c r="AX43" s="25"/>
      <c r="AY43" s="25"/>
      <c r="AZ43" s="25"/>
      <c r="BA43" s="25"/>
      <c r="BB43" s="25">
        <v>0.5</v>
      </c>
      <c r="BC43" s="25">
        <v>1</v>
      </c>
      <c r="BD43" s="25">
        <v>0.5</v>
      </c>
      <c r="BE43" s="25">
        <v>0.5</v>
      </c>
      <c r="BF43" s="25"/>
      <c r="BG43" s="25"/>
      <c r="BH43" s="25"/>
      <c r="BI43" s="25">
        <v>1</v>
      </c>
      <c r="BJ43" s="25"/>
      <c r="BK43" s="25"/>
      <c r="BL43" s="25"/>
      <c r="BM43" s="25"/>
      <c r="BN43" s="25"/>
      <c r="BO43" s="25">
        <v>1</v>
      </c>
      <c r="BP43" s="25">
        <v>0.5</v>
      </c>
      <c r="BQ43" s="25"/>
      <c r="BR43" s="25"/>
      <c r="BS43" s="25">
        <v>0.5</v>
      </c>
      <c r="BT43" s="25">
        <v>0.5</v>
      </c>
      <c r="BU43" s="25"/>
      <c r="BV43" s="25">
        <v>0.5</v>
      </c>
      <c r="BW43" s="25">
        <v>1</v>
      </c>
      <c r="BX43" s="25">
        <v>1</v>
      </c>
      <c r="BY43" s="26">
        <v>0.5</v>
      </c>
      <c r="BZ43" s="24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>
        <v>0.5</v>
      </c>
      <c r="DE43" s="25"/>
      <c r="DF43" s="25"/>
      <c r="DG43" s="25"/>
      <c r="DH43" s="25"/>
      <c r="DI43" s="26"/>
      <c r="DJ43" s="24">
        <v>-1</v>
      </c>
      <c r="DK43" s="25"/>
      <c r="DL43" s="25"/>
      <c r="DM43" s="25"/>
      <c r="DN43" s="25"/>
      <c r="DO43" s="26"/>
      <c r="DP43" s="22">
        <v>71800</v>
      </c>
      <c r="DQ43" s="22">
        <v>7497</v>
      </c>
      <c r="DR43" s="23">
        <v>0</v>
      </c>
      <c r="DS43" s="22">
        <v>825076</v>
      </c>
      <c r="DT43" s="22">
        <v>31754</v>
      </c>
      <c r="DU43" s="22">
        <v>17237</v>
      </c>
      <c r="DV43" s="23">
        <v>0</v>
      </c>
      <c r="DW43" s="22">
        <v>16723</v>
      </c>
    </row>
    <row r="44" spans="1:127" s="22" customFormat="1" x14ac:dyDescent="0.3">
      <c r="A44" s="22">
        <v>43</v>
      </c>
      <c r="B44" s="22" t="s">
        <v>44</v>
      </c>
      <c r="C44" s="23">
        <v>3</v>
      </c>
      <c r="D44" s="23">
        <v>3782</v>
      </c>
      <c r="E44" s="24">
        <v>0</v>
      </c>
      <c r="F44" s="25">
        <v>0.16</v>
      </c>
      <c r="G44" s="25">
        <v>0.19</v>
      </c>
      <c r="H44" s="25">
        <v>0.3</v>
      </c>
      <c r="I44" s="26">
        <v>0.21</v>
      </c>
      <c r="J44" s="24"/>
      <c r="K44" s="25"/>
      <c r="L44" s="25"/>
      <c r="M44" s="25"/>
      <c r="N44" s="25"/>
      <c r="O44" s="25"/>
      <c r="P44" s="25"/>
      <c r="Q44" s="25"/>
      <c r="R44" s="25"/>
      <c r="S44" s="25"/>
      <c r="T44" s="25">
        <v>0.5</v>
      </c>
      <c r="U44" s="25">
        <v>0.5</v>
      </c>
      <c r="V44" s="25"/>
      <c r="W44" s="25"/>
      <c r="X44" s="25"/>
      <c r="Y44" s="25"/>
      <c r="Z44" s="25">
        <v>0.5</v>
      </c>
      <c r="AA44" s="25">
        <v>0.5</v>
      </c>
      <c r="AB44" s="25"/>
      <c r="AC44" s="25"/>
      <c r="AD44" s="25"/>
      <c r="AE44" s="25"/>
      <c r="AF44" s="25"/>
      <c r="AG44" s="25"/>
      <c r="AH44" s="25"/>
      <c r="AI44" s="25"/>
      <c r="AJ44" s="25"/>
      <c r="AK44" s="25">
        <v>0.5</v>
      </c>
      <c r="AL44" s="25"/>
      <c r="AM44" s="25">
        <v>0.5</v>
      </c>
      <c r="AN44" s="25">
        <v>0.5</v>
      </c>
      <c r="AO44" s="25">
        <v>0.5</v>
      </c>
      <c r="AP44" s="25">
        <v>0.5</v>
      </c>
      <c r="AQ44" s="26"/>
      <c r="AR44" s="24"/>
      <c r="AS44" s="25"/>
      <c r="AT44" s="25"/>
      <c r="AU44" s="25"/>
      <c r="AV44" s="25"/>
      <c r="AW44" s="25"/>
      <c r="AX44" s="25"/>
      <c r="AY44" s="25"/>
      <c r="AZ44" s="25"/>
      <c r="BA44" s="25"/>
      <c r="BB44" s="25">
        <v>1</v>
      </c>
      <c r="BC44" s="25">
        <v>1</v>
      </c>
      <c r="BD44" s="25">
        <v>0.5</v>
      </c>
      <c r="BE44" s="25">
        <v>0.5</v>
      </c>
      <c r="BF44" s="25"/>
      <c r="BG44" s="25"/>
      <c r="BH44" s="25"/>
      <c r="BI44" s="25">
        <v>1</v>
      </c>
      <c r="BJ44" s="25"/>
      <c r="BK44" s="25"/>
      <c r="BL44" s="25"/>
      <c r="BM44" s="25"/>
      <c r="BN44" s="25"/>
      <c r="BO44" s="25">
        <v>1</v>
      </c>
      <c r="BP44" s="25">
        <v>0.5</v>
      </c>
      <c r="BQ44" s="25"/>
      <c r="BR44" s="25"/>
      <c r="BS44" s="25">
        <v>0.5</v>
      </c>
      <c r="BT44" s="25">
        <v>0.5</v>
      </c>
      <c r="BU44" s="25"/>
      <c r="BV44" s="25">
        <v>1</v>
      </c>
      <c r="BW44" s="25">
        <v>1</v>
      </c>
      <c r="BX44" s="25">
        <v>1</v>
      </c>
      <c r="BY44" s="26">
        <v>0.5</v>
      </c>
      <c r="BZ44" s="24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>
        <v>0.5</v>
      </c>
      <c r="DE44" s="25"/>
      <c r="DF44" s="25"/>
      <c r="DG44" s="25"/>
      <c r="DH44" s="25"/>
      <c r="DI44" s="26"/>
      <c r="DJ44" s="24">
        <v>-1</v>
      </c>
      <c r="DK44" s="25"/>
      <c r="DL44" s="25"/>
      <c r="DM44" s="25"/>
      <c r="DN44" s="25"/>
      <c r="DO44" s="26"/>
      <c r="DP44" s="22">
        <v>137712</v>
      </c>
      <c r="DQ44" s="22">
        <v>36967</v>
      </c>
      <c r="DR44" s="23">
        <v>0</v>
      </c>
      <c r="DS44" s="22">
        <v>782759</v>
      </c>
      <c r="DT44" s="22">
        <v>66438</v>
      </c>
      <c r="DU44" s="22">
        <v>9941</v>
      </c>
      <c r="DV44" s="23">
        <v>0</v>
      </c>
      <c r="DW44" s="22">
        <v>19574</v>
      </c>
    </row>
    <row r="45" spans="1:127" s="22" customFormat="1" x14ac:dyDescent="0.3">
      <c r="A45" s="22">
        <v>44</v>
      </c>
      <c r="B45" s="22" t="s">
        <v>45</v>
      </c>
      <c r="C45" s="23">
        <v>106</v>
      </c>
      <c r="D45" s="23">
        <v>1387</v>
      </c>
      <c r="E45" s="24">
        <v>0.1</v>
      </c>
      <c r="F45" s="25">
        <v>0.11</v>
      </c>
      <c r="G45" s="25">
        <v>0.1</v>
      </c>
      <c r="H45" s="25">
        <v>0.24</v>
      </c>
      <c r="I45" s="26">
        <v>0.15</v>
      </c>
      <c r="J45" s="24">
        <v>0.5</v>
      </c>
      <c r="K45" s="25">
        <v>0.5</v>
      </c>
      <c r="L45" s="25"/>
      <c r="M45" s="25"/>
      <c r="N45" s="25"/>
      <c r="O45" s="25"/>
      <c r="P45" s="25"/>
      <c r="Q45" s="25"/>
      <c r="R45" s="25"/>
      <c r="S45" s="25"/>
      <c r="T45" s="25">
        <v>0.5</v>
      </c>
      <c r="U45" s="25">
        <v>0.5</v>
      </c>
      <c r="V45" s="25">
        <v>0.5</v>
      </c>
      <c r="W45" s="25"/>
      <c r="X45" s="25"/>
      <c r="Y45" s="25">
        <v>-0.5</v>
      </c>
      <c r="Z45" s="25">
        <v>0.5</v>
      </c>
      <c r="AA45" s="25">
        <v>0.5</v>
      </c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>
        <v>0.5</v>
      </c>
      <c r="AN45" s="25">
        <v>0.5</v>
      </c>
      <c r="AO45" s="25">
        <v>0.5</v>
      </c>
      <c r="AP45" s="25">
        <v>0.5</v>
      </c>
      <c r="AQ45" s="26">
        <v>0.5</v>
      </c>
      <c r="AR45" s="24"/>
      <c r="AS45" s="25"/>
      <c r="AT45" s="25"/>
      <c r="AU45" s="25"/>
      <c r="AV45" s="25"/>
      <c r="AW45" s="25"/>
      <c r="AX45" s="25"/>
      <c r="AY45" s="25"/>
      <c r="AZ45" s="25"/>
      <c r="BA45" s="25"/>
      <c r="BB45" s="25">
        <v>0.5</v>
      </c>
      <c r="BC45" s="25">
        <v>1</v>
      </c>
      <c r="BD45" s="25"/>
      <c r="BE45" s="25">
        <v>0.5</v>
      </c>
      <c r="BF45" s="25"/>
      <c r="BG45" s="25"/>
      <c r="BH45" s="25"/>
      <c r="BI45" s="25">
        <v>1</v>
      </c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>
        <v>0.5</v>
      </c>
      <c r="BW45" s="25">
        <v>1</v>
      </c>
      <c r="BX45" s="25">
        <v>1</v>
      </c>
      <c r="BY45" s="26">
        <v>0.5</v>
      </c>
      <c r="BZ45" s="24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>
        <v>0.5</v>
      </c>
      <c r="DE45" s="25"/>
      <c r="DF45" s="25"/>
      <c r="DG45" s="25"/>
      <c r="DH45" s="25"/>
      <c r="DI45" s="26"/>
      <c r="DJ45" s="24">
        <v>-1</v>
      </c>
      <c r="DK45" s="25"/>
      <c r="DL45" s="25"/>
      <c r="DM45" s="25"/>
      <c r="DN45" s="25"/>
      <c r="DO45" s="26"/>
      <c r="DP45" s="22">
        <v>101050</v>
      </c>
      <c r="DQ45" s="23">
        <v>0</v>
      </c>
      <c r="DR45" s="22">
        <v>52329</v>
      </c>
      <c r="DS45" s="22">
        <v>627102</v>
      </c>
      <c r="DT45" s="23">
        <v>0</v>
      </c>
      <c r="DU45" s="23">
        <v>0</v>
      </c>
      <c r="DV45" s="23">
        <v>0</v>
      </c>
      <c r="DW45" s="22">
        <v>88275</v>
      </c>
    </row>
    <row r="46" spans="1:127" s="22" customFormat="1" x14ac:dyDescent="0.3">
      <c r="A46" s="22">
        <v>45</v>
      </c>
      <c r="B46" s="22" t="s">
        <v>46</v>
      </c>
      <c r="C46" s="23">
        <v>33</v>
      </c>
      <c r="D46" s="23">
        <v>1301</v>
      </c>
      <c r="E46" s="24">
        <v>0.1</v>
      </c>
      <c r="F46" s="25">
        <v>0.1</v>
      </c>
      <c r="G46" s="25">
        <v>0.18</v>
      </c>
      <c r="H46" s="25">
        <v>0.28000000000000003</v>
      </c>
      <c r="I46" s="26">
        <v>0.17</v>
      </c>
      <c r="J46" s="24">
        <v>0.5</v>
      </c>
      <c r="K46" s="25">
        <v>0.5</v>
      </c>
      <c r="L46" s="25"/>
      <c r="M46" s="25"/>
      <c r="N46" s="25"/>
      <c r="O46" s="25"/>
      <c r="P46" s="25"/>
      <c r="Q46" s="25"/>
      <c r="R46" s="25"/>
      <c r="S46" s="25"/>
      <c r="T46" s="25">
        <v>0.5</v>
      </c>
      <c r="U46" s="25">
        <v>0.5</v>
      </c>
      <c r="V46" s="25"/>
      <c r="W46" s="25"/>
      <c r="X46" s="25"/>
      <c r="Y46" s="25">
        <v>-0.5</v>
      </c>
      <c r="Z46" s="25">
        <v>0.5</v>
      </c>
      <c r="AA46" s="25">
        <v>0.5</v>
      </c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>
        <v>0.5</v>
      </c>
      <c r="AN46" s="25">
        <v>0.5</v>
      </c>
      <c r="AO46" s="25">
        <v>0.5</v>
      </c>
      <c r="AP46" s="25">
        <v>0.5</v>
      </c>
      <c r="AQ46" s="26"/>
      <c r="AR46" s="24"/>
      <c r="AS46" s="25"/>
      <c r="AT46" s="25"/>
      <c r="AU46" s="25"/>
      <c r="AV46" s="25"/>
      <c r="AW46" s="25"/>
      <c r="AX46" s="25"/>
      <c r="AY46" s="25"/>
      <c r="AZ46" s="25"/>
      <c r="BA46" s="25"/>
      <c r="BB46" s="25">
        <v>0.5</v>
      </c>
      <c r="BC46" s="25">
        <v>1</v>
      </c>
      <c r="BD46" s="25"/>
      <c r="BE46" s="25">
        <v>0.5</v>
      </c>
      <c r="BF46" s="25"/>
      <c r="BG46" s="25"/>
      <c r="BH46" s="25"/>
      <c r="BI46" s="25">
        <v>1</v>
      </c>
      <c r="BJ46" s="25"/>
      <c r="BK46" s="25"/>
      <c r="BL46" s="25"/>
      <c r="BM46" s="25"/>
      <c r="BN46" s="25"/>
      <c r="BO46" s="25">
        <v>1</v>
      </c>
      <c r="BP46" s="25"/>
      <c r="BQ46" s="25"/>
      <c r="BR46" s="25"/>
      <c r="BS46" s="25"/>
      <c r="BT46" s="29"/>
      <c r="BU46" s="25"/>
      <c r="BV46" s="25">
        <v>1</v>
      </c>
      <c r="BW46" s="25">
        <v>1</v>
      </c>
      <c r="BX46" s="25">
        <v>1</v>
      </c>
      <c r="BY46" s="26">
        <v>1</v>
      </c>
      <c r="BZ46" s="24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>
        <v>0.5</v>
      </c>
      <c r="DE46" s="25"/>
      <c r="DF46" s="25"/>
      <c r="DG46" s="25"/>
      <c r="DH46" s="25"/>
      <c r="DI46" s="26"/>
      <c r="DJ46" s="24">
        <v>-1</v>
      </c>
      <c r="DK46" s="25"/>
      <c r="DL46" s="25"/>
      <c r="DM46" s="25"/>
      <c r="DN46" s="25"/>
      <c r="DO46" s="26"/>
      <c r="DP46" s="22">
        <v>169959</v>
      </c>
      <c r="DQ46" s="23">
        <v>0</v>
      </c>
      <c r="DR46" s="22">
        <v>69480</v>
      </c>
      <c r="DS46" s="22">
        <v>535029</v>
      </c>
      <c r="DT46" s="23">
        <v>0</v>
      </c>
      <c r="DU46" s="23">
        <v>0</v>
      </c>
      <c r="DV46" s="23">
        <v>0</v>
      </c>
      <c r="DW46" s="22">
        <v>85672</v>
      </c>
    </row>
    <row r="47" spans="1:127" s="22" customFormat="1" x14ac:dyDescent="0.3">
      <c r="A47" s="22">
        <v>46</v>
      </c>
      <c r="B47" s="22" t="s">
        <v>47</v>
      </c>
      <c r="C47" s="23">
        <v>15</v>
      </c>
      <c r="D47" s="23">
        <v>691</v>
      </c>
      <c r="E47" s="24">
        <v>0.1</v>
      </c>
      <c r="F47" s="25">
        <v>0.1</v>
      </c>
      <c r="G47" s="25">
        <v>0.18</v>
      </c>
      <c r="H47" s="25">
        <v>0.28000000000000003</v>
      </c>
      <c r="I47" s="26">
        <v>0.16</v>
      </c>
      <c r="J47" s="24">
        <v>0.5</v>
      </c>
      <c r="K47" s="25">
        <v>0.5</v>
      </c>
      <c r="L47" s="25"/>
      <c r="M47" s="25"/>
      <c r="N47" s="25"/>
      <c r="O47" s="25"/>
      <c r="P47" s="25"/>
      <c r="Q47" s="25"/>
      <c r="R47" s="25"/>
      <c r="S47" s="25"/>
      <c r="T47" s="25">
        <v>0.5</v>
      </c>
      <c r="U47" s="25">
        <v>0.5</v>
      </c>
      <c r="V47" s="25">
        <v>0.5</v>
      </c>
      <c r="W47" s="25">
        <v>0.5</v>
      </c>
      <c r="X47" s="25"/>
      <c r="Y47" s="25">
        <v>-0.5</v>
      </c>
      <c r="Z47" s="25">
        <v>0.5</v>
      </c>
      <c r="AA47" s="25">
        <v>0.5</v>
      </c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>
        <v>0.5</v>
      </c>
      <c r="AN47" s="25">
        <v>1</v>
      </c>
      <c r="AO47" s="25">
        <v>0.5</v>
      </c>
      <c r="AP47" s="25">
        <v>0.5</v>
      </c>
      <c r="AQ47" s="26"/>
      <c r="AR47" s="24"/>
      <c r="AS47" s="25"/>
      <c r="AT47" s="25"/>
      <c r="AU47" s="25"/>
      <c r="AV47" s="25"/>
      <c r="AW47" s="25"/>
      <c r="AX47" s="25"/>
      <c r="AY47" s="25"/>
      <c r="AZ47" s="25"/>
      <c r="BA47" s="25"/>
      <c r="BB47" s="25">
        <v>0.5</v>
      </c>
      <c r="BC47" s="25">
        <v>0.5</v>
      </c>
      <c r="BD47" s="25"/>
      <c r="BE47" s="25">
        <v>0.5</v>
      </c>
      <c r="BF47" s="25"/>
      <c r="BG47" s="25"/>
      <c r="BH47" s="25"/>
      <c r="BI47" s="25">
        <v>1</v>
      </c>
      <c r="BJ47" s="25"/>
      <c r="BK47" s="25"/>
      <c r="BL47" s="25"/>
      <c r="BM47" s="25"/>
      <c r="BN47" s="25"/>
      <c r="BO47" s="25">
        <v>1</v>
      </c>
      <c r="BP47" s="25"/>
      <c r="BQ47" s="25"/>
      <c r="BR47" s="25"/>
      <c r="BS47" s="25"/>
      <c r="BT47" s="25"/>
      <c r="BU47" s="25"/>
      <c r="BV47" s="25">
        <v>0.5</v>
      </c>
      <c r="BW47" s="25">
        <v>1</v>
      </c>
      <c r="BX47" s="25">
        <v>1</v>
      </c>
      <c r="BY47" s="26">
        <v>1</v>
      </c>
      <c r="BZ47" s="24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>
        <v>0.5</v>
      </c>
      <c r="DE47" s="25"/>
      <c r="DF47" s="25"/>
      <c r="DG47" s="25"/>
      <c r="DH47" s="25"/>
      <c r="DI47" s="26"/>
      <c r="DJ47" s="24">
        <v>-1</v>
      </c>
      <c r="DK47" s="25"/>
      <c r="DL47" s="25"/>
      <c r="DM47" s="25"/>
      <c r="DN47" s="25"/>
      <c r="DO47" s="26"/>
      <c r="DP47" s="22">
        <v>142647</v>
      </c>
      <c r="DQ47" s="23">
        <v>0</v>
      </c>
      <c r="DR47" s="22">
        <v>119229</v>
      </c>
      <c r="DS47" s="22">
        <v>503907</v>
      </c>
      <c r="DT47" s="23">
        <v>0</v>
      </c>
      <c r="DU47" s="23">
        <v>0</v>
      </c>
      <c r="DV47" s="23">
        <v>0</v>
      </c>
      <c r="DW47" s="22">
        <v>84780</v>
      </c>
    </row>
    <row r="48" spans="1:127" s="22" customFormat="1" x14ac:dyDescent="0.3">
      <c r="A48" s="22">
        <v>47</v>
      </c>
      <c r="B48" s="22" t="s">
        <v>48</v>
      </c>
      <c r="C48" s="23">
        <v>230</v>
      </c>
      <c r="D48" s="23">
        <v>6634</v>
      </c>
      <c r="E48" s="24">
        <v>0.15</v>
      </c>
      <c r="F48" s="25">
        <v>0.13</v>
      </c>
      <c r="G48" s="25">
        <v>0.1</v>
      </c>
      <c r="H48" s="25">
        <v>0.32</v>
      </c>
      <c r="I48" s="26">
        <v>0.19</v>
      </c>
      <c r="J48" s="24">
        <v>0.5</v>
      </c>
      <c r="K48" s="25">
        <v>0.5</v>
      </c>
      <c r="L48" s="25"/>
      <c r="M48" s="25"/>
      <c r="N48" s="25"/>
      <c r="O48" s="25"/>
      <c r="P48" s="25"/>
      <c r="Q48" s="25"/>
      <c r="R48" s="25"/>
      <c r="S48" s="25"/>
      <c r="T48" s="25">
        <v>0.5</v>
      </c>
      <c r="U48" s="25">
        <v>0.5</v>
      </c>
      <c r="V48" s="25">
        <v>0.5</v>
      </c>
      <c r="W48" s="25">
        <v>0.5</v>
      </c>
      <c r="X48" s="25"/>
      <c r="Y48" s="25">
        <v>-0.5</v>
      </c>
      <c r="Z48" s="25">
        <v>0.5</v>
      </c>
      <c r="AA48" s="25">
        <v>0.5</v>
      </c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>
        <v>0.5</v>
      </c>
      <c r="AN48" s="25">
        <v>1</v>
      </c>
      <c r="AO48" s="25">
        <v>0.5</v>
      </c>
      <c r="AP48" s="25">
        <v>0.5</v>
      </c>
      <c r="AQ48" s="26">
        <v>0.5</v>
      </c>
      <c r="AR48" s="24">
        <v>0.5</v>
      </c>
      <c r="AS48" s="25"/>
      <c r="AT48" s="25"/>
      <c r="AU48" s="25"/>
      <c r="AV48" s="25"/>
      <c r="AW48" s="25"/>
      <c r="AX48" s="25"/>
      <c r="AY48" s="25"/>
      <c r="AZ48" s="25"/>
      <c r="BA48" s="25"/>
      <c r="BB48" s="25">
        <v>0.5</v>
      </c>
      <c r="BC48" s="25">
        <v>1</v>
      </c>
      <c r="BD48" s="25">
        <v>0.5</v>
      </c>
      <c r="BE48" s="25">
        <v>0.5</v>
      </c>
      <c r="BF48" s="25"/>
      <c r="BG48" s="25"/>
      <c r="BH48" s="25">
        <v>0.5</v>
      </c>
      <c r="BI48" s="25">
        <v>1</v>
      </c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>
        <v>0.5</v>
      </c>
      <c r="BV48" s="25">
        <v>0.5</v>
      </c>
      <c r="BW48" s="25">
        <v>1</v>
      </c>
      <c r="BX48" s="25">
        <v>1</v>
      </c>
      <c r="BY48" s="26">
        <v>1</v>
      </c>
      <c r="BZ48" s="24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>
        <v>0.5</v>
      </c>
      <c r="DE48" s="25"/>
      <c r="DF48" s="25"/>
      <c r="DG48" s="25"/>
      <c r="DH48" s="25"/>
      <c r="DI48" s="26"/>
      <c r="DJ48" s="24">
        <v>-1</v>
      </c>
      <c r="DK48" s="25"/>
      <c r="DL48" s="25"/>
      <c r="DM48" s="25"/>
      <c r="DN48" s="25"/>
      <c r="DO48" s="26"/>
      <c r="DP48" s="22">
        <v>37828</v>
      </c>
      <c r="DQ48" s="22">
        <v>66538</v>
      </c>
      <c r="DR48" s="23">
        <v>0</v>
      </c>
      <c r="DS48" s="22">
        <v>517416</v>
      </c>
      <c r="DT48" s="22">
        <v>38562</v>
      </c>
      <c r="DU48" s="22">
        <v>283742</v>
      </c>
      <c r="DV48" s="22">
        <v>7697</v>
      </c>
      <c r="DW48" s="23">
        <v>0</v>
      </c>
    </row>
    <row r="49" spans="1:127" s="22" customFormat="1" x14ac:dyDescent="0.3">
      <c r="A49" s="22">
        <v>48</v>
      </c>
      <c r="B49" s="22" t="s">
        <v>49</v>
      </c>
      <c r="C49" s="23">
        <v>213</v>
      </c>
      <c r="D49" s="23">
        <v>6397</v>
      </c>
      <c r="E49" s="24">
        <v>0.15</v>
      </c>
      <c r="F49" s="25">
        <v>0.13</v>
      </c>
      <c r="G49" s="25">
        <v>0.1</v>
      </c>
      <c r="H49" s="25">
        <v>0.24</v>
      </c>
      <c r="I49" s="26">
        <v>0.17</v>
      </c>
      <c r="J49" s="24">
        <v>0.5</v>
      </c>
      <c r="K49" s="25">
        <v>0.5</v>
      </c>
      <c r="L49" s="25"/>
      <c r="M49" s="25"/>
      <c r="N49" s="25"/>
      <c r="O49" s="25"/>
      <c r="P49" s="25"/>
      <c r="Q49" s="25"/>
      <c r="R49" s="25"/>
      <c r="S49" s="25"/>
      <c r="T49" s="25">
        <v>0.5</v>
      </c>
      <c r="U49" s="25">
        <v>0.5</v>
      </c>
      <c r="V49" s="25">
        <v>0.5</v>
      </c>
      <c r="W49" s="25">
        <v>0.5</v>
      </c>
      <c r="X49" s="25"/>
      <c r="Y49" s="25">
        <v>-0.5</v>
      </c>
      <c r="Z49" s="25">
        <v>0.5</v>
      </c>
      <c r="AA49" s="25">
        <v>0.5</v>
      </c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>
        <v>0.5</v>
      </c>
      <c r="AN49" s="25">
        <v>0.5</v>
      </c>
      <c r="AO49" s="25">
        <v>0.5</v>
      </c>
      <c r="AP49" s="25">
        <v>0.5</v>
      </c>
      <c r="AQ49" s="26">
        <v>0.5</v>
      </c>
      <c r="AR49" s="24">
        <v>0.5</v>
      </c>
      <c r="AS49" s="25"/>
      <c r="AT49" s="25"/>
      <c r="AU49" s="25"/>
      <c r="AV49" s="25"/>
      <c r="AW49" s="25"/>
      <c r="AX49" s="25"/>
      <c r="AY49" s="25"/>
      <c r="AZ49" s="25"/>
      <c r="BA49" s="25"/>
      <c r="BB49" s="25">
        <v>0.5</v>
      </c>
      <c r="BC49" s="25">
        <v>1</v>
      </c>
      <c r="BD49" s="25">
        <v>0.5</v>
      </c>
      <c r="BE49" s="25">
        <v>0.5</v>
      </c>
      <c r="BF49" s="25"/>
      <c r="BG49" s="25"/>
      <c r="BH49" s="25"/>
      <c r="BI49" s="25">
        <v>1</v>
      </c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>
        <v>0.5</v>
      </c>
      <c r="BW49" s="25">
        <v>1</v>
      </c>
      <c r="BX49" s="25">
        <v>1</v>
      </c>
      <c r="BY49" s="26">
        <v>0.5</v>
      </c>
      <c r="BZ49" s="24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>
        <v>0.5</v>
      </c>
      <c r="DE49" s="25"/>
      <c r="DF49" s="25"/>
      <c r="DG49" s="25"/>
      <c r="DH49" s="25"/>
      <c r="DI49" s="26"/>
      <c r="DJ49" s="24">
        <v>-1</v>
      </c>
      <c r="DK49" s="25"/>
      <c r="DL49" s="25"/>
      <c r="DM49" s="25"/>
      <c r="DN49" s="25"/>
      <c r="DO49" s="26"/>
      <c r="DP49" s="22">
        <v>25647</v>
      </c>
      <c r="DQ49" s="22">
        <v>93984</v>
      </c>
      <c r="DR49" s="23">
        <v>0</v>
      </c>
      <c r="DS49" s="22">
        <v>371875</v>
      </c>
      <c r="DT49" s="22">
        <v>56333</v>
      </c>
      <c r="DU49" s="22">
        <v>395849</v>
      </c>
      <c r="DV49" s="22">
        <v>7697</v>
      </c>
      <c r="DW49" s="23">
        <v>0</v>
      </c>
    </row>
    <row r="50" spans="1:127" s="22" customFormat="1" x14ac:dyDescent="0.3">
      <c r="A50" s="22">
        <v>49</v>
      </c>
      <c r="B50" s="22" t="s">
        <v>50</v>
      </c>
      <c r="C50" s="23">
        <v>100</v>
      </c>
      <c r="D50" s="23">
        <v>628</v>
      </c>
      <c r="E50" s="24">
        <v>0.15</v>
      </c>
      <c r="F50" s="25">
        <v>0.13</v>
      </c>
      <c r="G50" s="25">
        <v>0.1</v>
      </c>
      <c r="H50" s="25">
        <v>0.26</v>
      </c>
      <c r="I50" s="26">
        <v>0.17</v>
      </c>
      <c r="J50" s="24">
        <v>0.5</v>
      </c>
      <c r="K50" s="25">
        <v>0.5</v>
      </c>
      <c r="L50" s="25"/>
      <c r="M50" s="25"/>
      <c r="N50" s="25"/>
      <c r="O50" s="25"/>
      <c r="P50" s="25"/>
      <c r="Q50" s="25"/>
      <c r="R50" s="25"/>
      <c r="S50" s="25"/>
      <c r="T50" s="25">
        <v>0.5</v>
      </c>
      <c r="U50" s="25">
        <v>0.5</v>
      </c>
      <c r="V50" s="25">
        <v>0.5</v>
      </c>
      <c r="W50" s="25">
        <v>0.5</v>
      </c>
      <c r="X50" s="25"/>
      <c r="Y50" s="25">
        <v>-0.5</v>
      </c>
      <c r="Z50" s="25">
        <v>0.5</v>
      </c>
      <c r="AA50" s="25">
        <v>0.5</v>
      </c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>
        <v>0.5</v>
      </c>
      <c r="AN50" s="25">
        <v>0.5</v>
      </c>
      <c r="AO50" s="25">
        <v>0.5</v>
      </c>
      <c r="AP50" s="25">
        <v>0.5</v>
      </c>
      <c r="AQ50" s="26">
        <v>0.5</v>
      </c>
      <c r="AR50" s="24">
        <v>0.5</v>
      </c>
      <c r="AS50" s="25"/>
      <c r="AT50" s="25"/>
      <c r="AU50" s="25"/>
      <c r="AV50" s="25"/>
      <c r="AW50" s="25"/>
      <c r="AX50" s="25"/>
      <c r="AY50" s="25"/>
      <c r="AZ50" s="25"/>
      <c r="BA50" s="25"/>
      <c r="BB50" s="25">
        <v>0.5</v>
      </c>
      <c r="BC50" s="25">
        <v>1</v>
      </c>
      <c r="BD50" s="25">
        <v>0.5</v>
      </c>
      <c r="BE50" s="25">
        <v>0.5</v>
      </c>
      <c r="BF50" s="25"/>
      <c r="BG50" s="25"/>
      <c r="BH50" s="25">
        <v>0.5</v>
      </c>
      <c r="BI50" s="25">
        <v>1</v>
      </c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>
        <v>0.5</v>
      </c>
      <c r="BV50" s="25">
        <v>0.5</v>
      </c>
      <c r="BW50" s="25">
        <v>1</v>
      </c>
      <c r="BX50" s="25">
        <v>1</v>
      </c>
      <c r="BY50" s="26">
        <v>0.5</v>
      </c>
      <c r="BZ50" s="24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>
        <v>0.5</v>
      </c>
      <c r="DE50" s="25"/>
      <c r="DF50" s="25"/>
      <c r="DG50" s="25"/>
      <c r="DH50" s="25"/>
      <c r="DI50" s="26"/>
      <c r="DJ50" s="24">
        <v>-1</v>
      </c>
      <c r="DK50" s="25"/>
      <c r="DL50" s="25"/>
      <c r="DM50" s="25"/>
      <c r="DN50" s="25"/>
      <c r="DO50" s="26"/>
      <c r="DP50" s="22">
        <v>14099</v>
      </c>
      <c r="DQ50" s="22">
        <v>462</v>
      </c>
      <c r="DR50" s="23">
        <v>0</v>
      </c>
      <c r="DS50" s="22">
        <v>586795</v>
      </c>
      <c r="DT50" s="22">
        <v>114229</v>
      </c>
      <c r="DU50" s="22">
        <v>114658</v>
      </c>
      <c r="DV50" s="22">
        <v>7697</v>
      </c>
      <c r="DW50" s="23">
        <v>0</v>
      </c>
    </row>
    <row r="51" spans="1:127" s="22" customFormat="1" x14ac:dyDescent="0.3">
      <c r="A51" s="22">
        <v>50</v>
      </c>
      <c r="B51" s="22" t="s">
        <v>51</v>
      </c>
      <c r="C51" s="23">
        <v>105</v>
      </c>
      <c r="D51" s="23">
        <v>177</v>
      </c>
      <c r="E51" s="24">
        <v>0.15</v>
      </c>
      <c r="F51" s="25">
        <v>0.14000000000000001</v>
      </c>
      <c r="G51" s="25">
        <v>0.1</v>
      </c>
      <c r="H51" s="25">
        <v>0.28999999999999998</v>
      </c>
      <c r="I51" s="26">
        <v>0.19</v>
      </c>
      <c r="J51" s="24">
        <v>0.5</v>
      </c>
      <c r="K51" s="25">
        <v>0.5</v>
      </c>
      <c r="L51" s="25"/>
      <c r="M51" s="25"/>
      <c r="N51" s="25"/>
      <c r="O51" s="25"/>
      <c r="P51" s="25"/>
      <c r="Q51" s="25"/>
      <c r="R51" s="25"/>
      <c r="S51" s="25"/>
      <c r="T51" s="25">
        <v>0.5</v>
      </c>
      <c r="U51" s="25">
        <v>0.5</v>
      </c>
      <c r="V51" s="25">
        <v>0.5</v>
      </c>
      <c r="W51" s="25">
        <v>0.5</v>
      </c>
      <c r="X51" s="25"/>
      <c r="Y51" s="25">
        <v>-0.5</v>
      </c>
      <c r="Z51" s="25">
        <v>0.5</v>
      </c>
      <c r="AA51" s="25">
        <v>0.5</v>
      </c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>
        <v>0.5</v>
      </c>
      <c r="AN51" s="25">
        <v>0.5</v>
      </c>
      <c r="AO51" s="25">
        <v>0.5</v>
      </c>
      <c r="AP51" s="25">
        <v>0.5</v>
      </c>
      <c r="AQ51" s="26">
        <v>0.5</v>
      </c>
      <c r="AR51" s="24">
        <v>0.5</v>
      </c>
      <c r="AS51" s="25"/>
      <c r="AT51" s="25"/>
      <c r="AU51" s="25"/>
      <c r="AV51" s="25"/>
      <c r="AW51" s="25"/>
      <c r="AX51" s="25"/>
      <c r="AY51" s="25"/>
      <c r="AZ51" s="25"/>
      <c r="BA51" s="25"/>
      <c r="BB51" s="25">
        <v>0.5</v>
      </c>
      <c r="BC51" s="25">
        <v>1</v>
      </c>
      <c r="BD51" s="25">
        <v>0.5</v>
      </c>
      <c r="BE51" s="25">
        <v>0.5</v>
      </c>
      <c r="BF51" s="25"/>
      <c r="BG51" s="25"/>
      <c r="BH51" s="25">
        <v>0.5</v>
      </c>
      <c r="BI51" s="25">
        <v>1</v>
      </c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>
        <v>0.5</v>
      </c>
      <c r="BV51" s="25">
        <v>0.5</v>
      </c>
      <c r="BW51" s="25">
        <v>1</v>
      </c>
      <c r="BX51" s="25">
        <v>1</v>
      </c>
      <c r="BY51" s="26">
        <v>0.5</v>
      </c>
      <c r="BZ51" s="24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>
        <v>0.5</v>
      </c>
      <c r="DE51" s="25"/>
      <c r="DF51" s="25"/>
      <c r="DG51" s="25"/>
      <c r="DH51" s="25"/>
      <c r="DI51" s="26"/>
      <c r="DJ51" s="24">
        <v>-1</v>
      </c>
      <c r="DK51" s="25"/>
      <c r="DL51" s="25"/>
      <c r="DM51" s="25"/>
      <c r="DN51" s="25"/>
      <c r="DO51" s="26"/>
      <c r="DP51" s="22">
        <v>12184</v>
      </c>
      <c r="DQ51" s="22">
        <v>23648</v>
      </c>
      <c r="DR51" s="23">
        <v>0</v>
      </c>
      <c r="DS51" s="22">
        <v>436260</v>
      </c>
      <c r="DT51" s="22">
        <v>155384</v>
      </c>
      <c r="DU51" s="22">
        <v>176649</v>
      </c>
      <c r="DV51" s="22">
        <v>7697</v>
      </c>
      <c r="DW51" s="23">
        <v>0</v>
      </c>
    </row>
    <row r="52" spans="1:127" s="22" customFormat="1" x14ac:dyDescent="0.3">
      <c r="A52" s="22">
        <v>51</v>
      </c>
      <c r="B52" s="22" t="s">
        <v>52</v>
      </c>
      <c r="C52" s="23">
        <v>6</v>
      </c>
      <c r="D52" s="23">
        <v>2097</v>
      </c>
      <c r="E52" s="24">
        <v>0.15</v>
      </c>
      <c r="F52" s="25">
        <v>0.14000000000000001</v>
      </c>
      <c r="G52" s="25">
        <v>0.1</v>
      </c>
      <c r="H52" s="25">
        <v>0.26</v>
      </c>
      <c r="I52" s="26">
        <v>0.17</v>
      </c>
      <c r="J52" s="24">
        <v>0.5</v>
      </c>
      <c r="K52" s="25">
        <v>0.5</v>
      </c>
      <c r="L52" s="25"/>
      <c r="M52" s="25"/>
      <c r="N52" s="25"/>
      <c r="O52" s="25"/>
      <c r="P52" s="25"/>
      <c r="Q52" s="25"/>
      <c r="R52" s="25"/>
      <c r="S52" s="25"/>
      <c r="T52" s="25">
        <v>0.5</v>
      </c>
      <c r="U52" s="25">
        <v>0.5</v>
      </c>
      <c r="V52" s="25">
        <v>0.5</v>
      </c>
      <c r="W52" s="25">
        <v>0.5</v>
      </c>
      <c r="X52" s="25"/>
      <c r="Y52" s="25">
        <v>-0.5</v>
      </c>
      <c r="Z52" s="25">
        <v>0.5</v>
      </c>
      <c r="AA52" s="25">
        <v>0.5</v>
      </c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>
        <v>0.5</v>
      </c>
      <c r="AN52" s="25">
        <v>0.5</v>
      </c>
      <c r="AO52" s="25">
        <v>0.5</v>
      </c>
      <c r="AP52" s="25">
        <v>0.5</v>
      </c>
      <c r="AQ52" s="26">
        <v>0.5</v>
      </c>
      <c r="AR52" s="24">
        <v>0.5</v>
      </c>
      <c r="AS52" s="25"/>
      <c r="AT52" s="25"/>
      <c r="AU52" s="25"/>
      <c r="AV52" s="25"/>
      <c r="AW52" s="25"/>
      <c r="AX52" s="25"/>
      <c r="AY52" s="25"/>
      <c r="AZ52" s="25"/>
      <c r="BA52" s="25"/>
      <c r="BB52" s="25">
        <v>0.5</v>
      </c>
      <c r="BC52" s="25">
        <v>1</v>
      </c>
      <c r="BD52" s="25">
        <v>0.5</v>
      </c>
      <c r="BE52" s="25">
        <v>0.5</v>
      </c>
      <c r="BF52" s="29"/>
      <c r="BG52" s="25"/>
      <c r="BH52" s="25">
        <v>0.5</v>
      </c>
      <c r="BI52" s="25">
        <v>1</v>
      </c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>
        <v>0.5</v>
      </c>
      <c r="BV52" s="25">
        <v>0.5</v>
      </c>
      <c r="BW52" s="25">
        <v>1</v>
      </c>
      <c r="BX52" s="25">
        <v>1</v>
      </c>
      <c r="BY52" s="26">
        <v>0.5</v>
      </c>
      <c r="BZ52" s="24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>
        <v>0.5</v>
      </c>
      <c r="DE52" s="25"/>
      <c r="DF52" s="25"/>
      <c r="DG52" s="25"/>
      <c r="DH52" s="25"/>
      <c r="DI52" s="26"/>
      <c r="DJ52" s="24">
        <v>-1</v>
      </c>
      <c r="DK52" s="25"/>
      <c r="DL52" s="25"/>
      <c r="DM52" s="25"/>
      <c r="DN52" s="25"/>
      <c r="DO52" s="26"/>
      <c r="DP52" s="22">
        <v>43694</v>
      </c>
      <c r="DQ52" s="23">
        <v>0</v>
      </c>
      <c r="DR52" s="23">
        <v>0</v>
      </c>
      <c r="DS52" s="22">
        <v>843802</v>
      </c>
      <c r="DT52" s="23">
        <v>0</v>
      </c>
      <c r="DU52" s="23">
        <v>0</v>
      </c>
      <c r="DV52" s="23">
        <v>0</v>
      </c>
      <c r="DW52" s="22">
        <v>13930</v>
      </c>
    </row>
    <row r="53" spans="1:127" s="22" customFormat="1" x14ac:dyDescent="0.3">
      <c r="A53" s="22">
        <v>52</v>
      </c>
      <c r="B53" s="22" t="s">
        <v>53</v>
      </c>
      <c r="C53" s="23">
        <v>25</v>
      </c>
      <c r="D53" s="23">
        <v>5374</v>
      </c>
      <c r="E53" s="24">
        <v>0.1</v>
      </c>
      <c r="F53" s="25">
        <v>0.12</v>
      </c>
      <c r="G53" s="25">
        <v>0.14000000000000001</v>
      </c>
      <c r="H53" s="25">
        <v>0.27</v>
      </c>
      <c r="I53" s="26">
        <v>0.16</v>
      </c>
      <c r="J53" s="24">
        <v>0.5</v>
      </c>
      <c r="K53" s="25">
        <v>0.5</v>
      </c>
      <c r="L53" s="25"/>
      <c r="M53" s="25"/>
      <c r="N53" s="25"/>
      <c r="O53" s="25"/>
      <c r="P53" s="25"/>
      <c r="Q53" s="25"/>
      <c r="R53" s="25"/>
      <c r="S53" s="25"/>
      <c r="T53" s="25">
        <v>0.5</v>
      </c>
      <c r="U53" s="25">
        <v>0.5</v>
      </c>
      <c r="V53" s="25">
        <v>0.5</v>
      </c>
      <c r="W53" s="25">
        <v>0.5</v>
      </c>
      <c r="X53" s="25"/>
      <c r="Y53" s="25">
        <v>-0.5</v>
      </c>
      <c r="Z53" s="25">
        <v>0.5</v>
      </c>
      <c r="AA53" s="25">
        <v>0.5</v>
      </c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>
        <v>0.5</v>
      </c>
      <c r="AN53" s="25">
        <v>0.5</v>
      </c>
      <c r="AO53" s="25">
        <v>0.5</v>
      </c>
      <c r="AP53" s="25">
        <v>0.5</v>
      </c>
      <c r="AQ53" s="26">
        <v>0.5</v>
      </c>
      <c r="AR53" s="24">
        <v>0.5</v>
      </c>
      <c r="AS53" s="25"/>
      <c r="AT53" s="25"/>
      <c r="AU53" s="25"/>
      <c r="AV53" s="25"/>
      <c r="AW53" s="25"/>
      <c r="AX53" s="25"/>
      <c r="AY53" s="25"/>
      <c r="AZ53" s="25"/>
      <c r="BA53" s="25"/>
      <c r="BB53" s="25">
        <v>0.5</v>
      </c>
      <c r="BC53" s="25">
        <v>1</v>
      </c>
      <c r="BD53" s="25">
        <v>0.5</v>
      </c>
      <c r="BE53" s="25">
        <v>0.5</v>
      </c>
      <c r="BF53" s="29"/>
      <c r="BG53" s="25"/>
      <c r="BH53" s="25">
        <v>0.5</v>
      </c>
      <c r="BI53" s="25">
        <v>1</v>
      </c>
      <c r="BJ53" s="25"/>
      <c r="BK53" s="25"/>
      <c r="BL53" s="25"/>
      <c r="BM53" s="25"/>
      <c r="BN53" s="25">
        <v>0.5</v>
      </c>
      <c r="BO53" s="25">
        <v>0.5</v>
      </c>
      <c r="BP53" s="25">
        <v>0.5</v>
      </c>
      <c r="BQ53" s="25"/>
      <c r="BR53" s="25"/>
      <c r="BS53" s="25"/>
      <c r="BT53" s="25"/>
      <c r="BU53" s="25"/>
      <c r="BV53" s="25">
        <v>0.5</v>
      </c>
      <c r="BW53" s="25">
        <v>1</v>
      </c>
      <c r="BX53" s="25">
        <v>1</v>
      </c>
      <c r="BY53" s="26">
        <v>0.5</v>
      </c>
      <c r="BZ53" s="24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>
        <v>0.5</v>
      </c>
      <c r="DE53" s="25"/>
      <c r="DF53" s="25"/>
      <c r="DG53" s="25"/>
      <c r="DH53" s="25"/>
      <c r="DI53" s="26"/>
      <c r="DJ53" s="24">
        <v>-1</v>
      </c>
      <c r="DK53" s="25"/>
      <c r="DL53" s="25"/>
      <c r="DM53" s="25"/>
      <c r="DN53" s="25"/>
      <c r="DO53" s="26"/>
      <c r="DP53" s="22">
        <v>51202</v>
      </c>
      <c r="DQ53" s="22">
        <v>29533</v>
      </c>
      <c r="DR53" s="23">
        <v>0</v>
      </c>
      <c r="DS53" s="22">
        <v>886164</v>
      </c>
      <c r="DT53" s="22">
        <v>4230</v>
      </c>
      <c r="DU53" s="22">
        <v>90588</v>
      </c>
      <c r="DV53" s="22">
        <v>7697</v>
      </c>
      <c r="DW53" s="22">
        <v>184</v>
      </c>
    </row>
    <row r="54" spans="1:127" s="22" customFormat="1" x14ac:dyDescent="0.3">
      <c r="A54" s="22">
        <v>53</v>
      </c>
      <c r="B54" s="22" t="s">
        <v>54</v>
      </c>
      <c r="C54" s="23">
        <v>305</v>
      </c>
      <c r="D54" s="23">
        <v>3504</v>
      </c>
      <c r="E54" s="24">
        <v>0.15</v>
      </c>
      <c r="F54" s="25">
        <v>0.14000000000000001</v>
      </c>
      <c r="G54" s="25">
        <v>0.1</v>
      </c>
      <c r="H54" s="25">
        <v>0.32</v>
      </c>
      <c r="I54" s="26">
        <v>0.18</v>
      </c>
      <c r="J54" s="24">
        <v>0.5</v>
      </c>
      <c r="K54" s="25">
        <v>0.5</v>
      </c>
      <c r="L54" s="25"/>
      <c r="M54" s="25"/>
      <c r="N54" s="25"/>
      <c r="O54" s="25"/>
      <c r="P54" s="25"/>
      <c r="Q54" s="25"/>
      <c r="R54" s="25"/>
      <c r="S54" s="25"/>
      <c r="T54" s="25">
        <v>0.5</v>
      </c>
      <c r="U54" s="25">
        <v>0.5</v>
      </c>
      <c r="V54" s="25">
        <v>0.5</v>
      </c>
      <c r="W54" s="25">
        <v>0.5</v>
      </c>
      <c r="X54" s="25"/>
      <c r="Y54" s="25">
        <v>-0.5</v>
      </c>
      <c r="Z54" s="25">
        <v>0.5</v>
      </c>
      <c r="AA54" s="25">
        <v>0.5</v>
      </c>
      <c r="AB54" s="25"/>
      <c r="AC54" s="25"/>
      <c r="AD54" s="25"/>
      <c r="AE54" s="25"/>
      <c r="AF54" s="25"/>
      <c r="AG54" s="25">
        <v>0.5</v>
      </c>
      <c r="AH54" s="25"/>
      <c r="AI54" s="25"/>
      <c r="AJ54" s="25"/>
      <c r="AK54" s="25"/>
      <c r="AL54" s="25"/>
      <c r="AM54" s="25">
        <v>0.5</v>
      </c>
      <c r="AN54" s="25">
        <v>1</v>
      </c>
      <c r="AO54" s="25">
        <v>0.5</v>
      </c>
      <c r="AP54" s="25">
        <v>0.5</v>
      </c>
      <c r="AQ54" s="26">
        <v>0.5</v>
      </c>
      <c r="AR54" s="24">
        <v>0.5</v>
      </c>
      <c r="AS54" s="25"/>
      <c r="AT54" s="25"/>
      <c r="AU54" s="25"/>
      <c r="AV54" s="25"/>
      <c r="AW54" s="25"/>
      <c r="AX54" s="25"/>
      <c r="AY54" s="25"/>
      <c r="AZ54" s="25"/>
      <c r="BA54" s="25"/>
      <c r="BB54" s="25">
        <v>0.5</v>
      </c>
      <c r="BC54" s="25">
        <v>1</v>
      </c>
      <c r="BD54" s="25">
        <v>0.5</v>
      </c>
      <c r="BE54" s="25">
        <v>0.5</v>
      </c>
      <c r="BF54" s="25"/>
      <c r="BG54" s="25"/>
      <c r="BH54" s="25">
        <v>0.5</v>
      </c>
      <c r="BI54" s="25">
        <v>1</v>
      </c>
      <c r="BJ54" s="25">
        <v>0.5</v>
      </c>
      <c r="BK54" s="25"/>
      <c r="BL54" s="25"/>
      <c r="BM54" s="25"/>
      <c r="BN54" s="25"/>
      <c r="BO54" s="25">
        <v>0.5</v>
      </c>
      <c r="BP54" s="25"/>
      <c r="BQ54" s="25"/>
      <c r="BR54" s="25"/>
      <c r="BS54" s="25"/>
      <c r="BT54" s="25"/>
      <c r="BU54" s="25">
        <v>0.5</v>
      </c>
      <c r="BV54" s="25">
        <v>0.5</v>
      </c>
      <c r="BW54" s="25">
        <v>1</v>
      </c>
      <c r="BX54" s="25">
        <v>1</v>
      </c>
      <c r="BY54" s="26">
        <v>0.5</v>
      </c>
      <c r="BZ54" s="24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>
        <v>0.5</v>
      </c>
      <c r="DE54" s="25"/>
      <c r="DF54" s="25"/>
      <c r="DG54" s="25"/>
      <c r="DH54" s="25"/>
      <c r="DI54" s="26"/>
      <c r="DJ54" s="24">
        <v>-1</v>
      </c>
      <c r="DK54" s="25"/>
      <c r="DL54" s="25"/>
      <c r="DM54" s="25"/>
      <c r="DN54" s="25"/>
      <c r="DO54" s="26"/>
      <c r="DP54" s="22">
        <v>48278</v>
      </c>
      <c r="DQ54" s="23">
        <v>0</v>
      </c>
      <c r="DR54" s="23">
        <v>0</v>
      </c>
      <c r="DS54" s="22">
        <v>832894</v>
      </c>
      <c r="DT54" s="23">
        <v>0</v>
      </c>
      <c r="DU54" s="23">
        <v>0</v>
      </c>
      <c r="DV54" s="23">
        <v>0</v>
      </c>
      <c r="DW54" s="22">
        <v>17935</v>
      </c>
    </row>
    <row r="55" spans="1:127" s="22" customFormat="1" x14ac:dyDescent="0.3">
      <c r="A55" s="22">
        <v>54</v>
      </c>
      <c r="B55" s="22" t="s">
        <v>55</v>
      </c>
      <c r="C55" s="23">
        <v>55</v>
      </c>
      <c r="D55" s="23">
        <v>686</v>
      </c>
      <c r="E55" s="24">
        <v>0</v>
      </c>
      <c r="F55" s="25">
        <v>0.12</v>
      </c>
      <c r="G55" s="25">
        <v>0.1</v>
      </c>
      <c r="H55" s="25">
        <v>0.25</v>
      </c>
      <c r="I55" s="26">
        <v>0.16</v>
      </c>
      <c r="J55" s="24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>
        <v>0.5</v>
      </c>
      <c r="V55" s="25"/>
      <c r="W55" s="25"/>
      <c r="X55" s="25"/>
      <c r="Y55" s="25"/>
      <c r="Z55" s="25">
        <v>0.5</v>
      </c>
      <c r="AA55" s="25">
        <v>0.5</v>
      </c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>
        <v>0.5</v>
      </c>
      <c r="AN55" s="25">
        <v>0.5</v>
      </c>
      <c r="AO55" s="25">
        <v>0.5</v>
      </c>
      <c r="AP55" s="25">
        <v>0.5</v>
      </c>
      <c r="AQ55" s="26"/>
      <c r="AR55" s="24"/>
      <c r="AS55" s="25"/>
      <c r="AT55" s="25"/>
      <c r="AU55" s="25"/>
      <c r="AV55" s="25"/>
      <c r="AW55" s="25"/>
      <c r="AX55" s="25"/>
      <c r="AY55" s="25"/>
      <c r="AZ55" s="25"/>
      <c r="BA55" s="25"/>
      <c r="BB55" s="25">
        <v>0.5</v>
      </c>
      <c r="BC55" s="25">
        <v>1</v>
      </c>
      <c r="BD55" s="25">
        <v>0.5</v>
      </c>
      <c r="BE55" s="25">
        <v>0.5</v>
      </c>
      <c r="BF55" s="25"/>
      <c r="BG55" s="25"/>
      <c r="BH55" s="25"/>
      <c r="BI55" s="25">
        <v>1</v>
      </c>
      <c r="BJ55" s="25">
        <v>0.5</v>
      </c>
      <c r="BK55" s="25"/>
      <c r="BL55" s="25"/>
      <c r="BM55" s="25"/>
      <c r="BN55" s="25">
        <v>0.5</v>
      </c>
      <c r="BO55" s="25"/>
      <c r="BP55" s="25">
        <v>0.5</v>
      </c>
      <c r="BQ55" s="25"/>
      <c r="BR55" s="25"/>
      <c r="BS55" s="25"/>
      <c r="BT55" s="25"/>
      <c r="BU55" s="25"/>
      <c r="BV55" s="25">
        <v>0.5</v>
      </c>
      <c r="BW55" s="25">
        <v>1</v>
      </c>
      <c r="BX55" s="25">
        <v>1</v>
      </c>
      <c r="BY55" s="26">
        <v>1</v>
      </c>
      <c r="BZ55" s="24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>
        <v>0.5</v>
      </c>
      <c r="DE55" s="25"/>
      <c r="DF55" s="25"/>
      <c r="DG55" s="25"/>
      <c r="DH55" s="25"/>
      <c r="DI55" s="26"/>
      <c r="DJ55" s="24">
        <v>-1</v>
      </c>
      <c r="DK55" s="25"/>
      <c r="DL55" s="25"/>
      <c r="DM55" s="25"/>
      <c r="DN55" s="25"/>
      <c r="DO55" s="26"/>
      <c r="DP55" s="22">
        <v>116351</v>
      </c>
      <c r="DQ55" s="23">
        <v>0</v>
      </c>
      <c r="DR55" s="23">
        <v>0</v>
      </c>
      <c r="DS55" s="22">
        <v>677545</v>
      </c>
      <c r="DT55" s="23">
        <v>0</v>
      </c>
      <c r="DU55" s="23">
        <v>0</v>
      </c>
      <c r="DV55" s="23">
        <v>0</v>
      </c>
      <c r="DW55" s="22">
        <v>47617</v>
      </c>
    </row>
    <row r="56" spans="1:127" s="22" customFormat="1" x14ac:dyDescent="0.3">
      <c r="A56" s="22">
        <v>55</v>
      </c>
      <c r="B56" s="22" t="s">
        <v>56</v>
      </c>
      <c r="C56" s="23">
        <v>15</v>
      </c>
      <c r="D56" s="23">
        <v>6960</v>
      </c>
      <c r="E56" s="24">
        <v>0</v>
      </c>
      <c r="F56" s="25">
        <v>0.14000000000000001</v>
      </c>
      <c r="G56" s="25">
        <v>0.1</v>
      </c>
      <c r="H56" s="25">
        <v>0.24</v>
      </c>
      <c r="I56" s="26">
        <v>0.17</v>
      </c>
      <c r="J56" s="24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>
        <v>0.5</v>
      </c>
      <c r="V56" s="25"/>
      <c r="W56" s="25"/>
      <c r="X56" s="25"/>
      <c r="Y56" s="25"/>
      <c r="Z56" s="25">
        <v>0.5</v>
      </c>
      <c r="AA56" s="25">
        <v>0.5</v>
      </c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>
        <v>0.5</v>
      </c>
      <c r="AN56" s="25">
        <v>0.5</v>
      </c>
      <c r="AO56" s="25">
        <v>0.5</v>
      </c>
      <c r="AP56" s="25">
        <v>0.5</v>
      </c>
      <c r="AQ56" s="26">
        <v>0.5</v>
      </c>
      <c r="AR56" s="24"/>
      <c r="AS56" s="25"/>
      <c r="AT56" s="25"/>
      <c r="AU56" s="25"/>
      <c r="AV56" s="25"/>
      <c r="AW56" s="25"/>
      <c r="AX56" s="25"/>
      <c r="AY56" s="25"/>
      <c r="AZ56" s="25"/>
      <c r="BA56" s="25"/>
      <c r="BB56" s="25">
        <v>0.5</v>
      </c>
      <c r="BC56" s="25">
        <v>1</v>
      </c>
      <c r="BD56" s="25">
        <v>1</v>
      </c>
      <c r="BE56" s="25">
        <v>0.5</v>
      </c>
      <c r="BF56" s="25"/>
      <c r="BG56" s="25"/>
      <c r="BH56" s="25"/>
      <c r="BI56" s="25">
        <v>1</v>
      </c>
      <c r="BJ56" s="25">
        <v>0.5</v>
      </c>
      <c r="BK56" s="25"/>
      <c r="BL56" s="25"/>
      <c r="BM56" s="25"/>
      <c r="BN56" s="25"/>
      <c r="BO56" s="25"/>
      <c r="BP56" s="25">
        <v>0.5</v>
      </c>
      <c r="BQ56" s="25"/>
      <c r="BR56" s="25"/>
      <c r="BS56" s="25"/>
      <c r="BT56" s="25"/>
      <c r="BU56" s="25"/>
      <c r="BV56" s="25">
        <v>0.5</v>
      </c>
      <c r="BW56" s="25">
        <v>1</v>
      </c>
      <c r="BX56" s="25">
        <v>1</v>
      </c>
      <c r="BY56" s="26">
        <v>0.5</v>
      </c>
      <c r="BZ56" s="24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>
        <v>0.5</v>
      </c>
      <c r="DE56" s="25"/>
      <c r="DF56" s="25"/>
      <c r="DG56" s="25"/>
      <c r="DH56" s="25"/>
      <c r="DI56" s="26"/>
      <c r="DJ56" s="24">
        <v>-1</v>
      </c>
      <c r="DK56" s="25"/>
      <c r="DL56" s="25"/>
      <c r="DM56" s="25"/>
      <c r="DN56" s="25"/>
      <c r="DO56" s="26"/>
      <c r="DP56" s="22">
        <v>86151</v>
      </c>
      <c r="DQ56" s="23">
        <v>0</v>
      </c>
      <c r="DR56" s="22">
        <v>34924</v>
      </c>
      <c r="DS56" s="22">
        <v>810658</v>
      </c>
      <c r="DT56" s="23">
        <v>0</v>
      </c>
      <c r="DU56" s="23">
        <v>0</v>
      </c>
      <c r="DV56" s="23">
        <v>0</v>
      </c>
      <c r="DW56" s="22">
        <v>40652</v>
      </c>
    </row>
    <row r="57" spans="1:127" s="22" customFormat="1" x14ac:dyDescent="0.3">
      <c r="A57" s="22">
        <v>56</v>
      </c>
      <c r="B57" s="22" t="s">
        <v>57</v>
      </c>
      <c r="C57" s="23">
        <v>125</v>
      </c>
      <c r="D57" s="23">
        <v>327</v>
      </c>
      <c r="E57" s="24">
        <v>0.15</v>
      </c>
      <c r="F57" s="25">
        <v>0.14000000000000001</v>
      </c>
      <c r="G57" s="25">
        <v>0.1</v>
      </c>
      <c r="H57" s="25">
        <v>0.28999999999999998</v>
      </c>
      <c r="I57" s="26">
        <v>0.18</v>
      </c>
      <c r="J57" s="24">
        <v>0.5</v>
      </c>
      <c r="K57" s="25">
        <v>0.5</v>
      </c>
      <c r="L57" s="25"/>
      <c r="M57" s="25"/>
      <c r="N57" s="25"/>
      <c r="O57" s="25"/>
      <c r="P57" s="25"/>
      <c r="Q57" s="25"/>
      <c r="R57" s="25"/>
      <c r="S57" s="25"/>
      <c r="T57" s="25">
        <v>0.5</v>
      </c>
      <c r="U57" s="25">
        <v>0.5</v>
      </c>
      <c r="V57" s="25">
        <v>0.5</v>
      </c>
      <c r="W57" s="25">
        <v>0.5</v>
      </c>
      <c r="X57" s="25"/>
      <c r="Y57" s="25">
        <v>-0.5</v>
      </c>
      <c r="Z57" s="25">
        <v>0.5</v>
      </c>
      <c r="AA57" s="25">
        <v>0.5</v>
      </c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>
        <v>0.5</v>
      </c>
      <c r="AN57" s="25">
        <v>0.5</v>
      </c>
      <c r="AO57" s="25">
        <v>0.5</v>
      </c>
      <c r="AP57" s="25">
        <v>0.5</v>
      </c>
      <c r="AQ57" s="26">
        <v>0.5</v>
      </c>
      <c r="AR57" s="24">
        <v>0.5</v>
      </c>
      <c r="AS57" s="25"/>
      <c r="AT57" s="25"/>
      <c r="AU57" s="25"/>
      <c r="AV57" s="25"/>
      <c r="AW57" s="25"/>
      <c r="AX57" s="25"/>
      <c r="AY57" s="25"/>
      <c r="AZ57" s="25"/>
      <c r="BA57" s="25"/>
      <c r="BB57" s="25">
        <v>0.5</v>
      </c>
      <c r="BC57" s="25">
        <v>1</v>
      </c>
      <c r="BD57" s="25">
        <v>0.5</v>
      </c>
      <c r="BE57" s="25">
        <v>0.5</v>
      </c>
      <c r="BF57" s="25"/>
      <c r="BG57" s="25"/>
      <c r="BH57" s="25">
        <v>0.5</v>
      </c>
      <c r="BI57" s="25">
        <v>1</v>
      </c>
      <c r="BJ57" s="25">
        <v>0.5</v>
      </c>
      <c r="BK57" s="25"/>
      <c r="BL57" s="25"/>
      <c r="BM57" s="25"/>
      <c r="BN57" s="25">
        <v>0.5</v>
      </c>
      <c r="BO57" s="25"/>
      <c r="BP57" s="25"/>
      <c r="BQ57" s="25"/>
      <c r="BR57" s="25"/>
      <c r="BS57" s="25"/>
      <c r="BT57" s="29"/>
      <c r="BU57" s="25">
        <v>0.5</v>
      </c>
      <c r="BV57" s="25">
        <v>0.5</v>
      </c>
      <c r="BW57" s="25">
        <v>1</v>
      </c>
      <c r="BX57" s="25">
        <v>1</v>
      </c>
      <c r="BY57" s="26">
        <v>1</v>
      </c>
      <c r="BZ57" s="24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>
        <v>0.5</v>
      </c>
      <c r="DE57" s="25"/>
      <c r="DF57" s="25"/>
      <c r="DG57" s="25"/>
      <c r="DH57" s="25"/>
      <c r="DI57" s="26"/>
      <c r="DJ57" s="24">
        <v>-1</v>
      </c>
      <c r="DK57" s="25"/>
      <c r="DL57" s="25"/>
      <c r="DM57" s="25"/>
      <c r="DN57" s="25"/>
      <c r="DO57" s="26"/>
      <c r="DP57" s="22">
        <v>81063</v>
      </c>
      <c r="DQ57" s="23">
        <v>0</v>
      </c>
      <c r="DR57" s="23">
        <v>0</v>
      </c>
      <c r="DS57" s="22">
        <v>720015</v>
      </c>
      <c r="DT57" s="23">
        <v>0</v>
      </c>
      <c r="DU57" s="23">
        <v>0</v>
      </c>
      <c r="DV57" s="23">
        <v>0</v>
      </c>
      <c r="DW57" s="22">
        <v>18748</v>
      </c>
    </row>
    <row r="58" spans="1:127" s="22" customFormat="1" x14ac:dyDescent="0.3">
      <c r="A58" s="22">
        <v>57</v>
      </c>
      <c r="B58" s="22" t="s">
        <v>58</v>
      </c>
      <c r="C58" s="23">
        <v>370</v>
      </c>
      <c r="D58" s="23">
        <v>4374</v>
      </c>
      <c r="E58" s="24">
        <v>0.1</v>
      </c>
      <c r="F58" s="25">
        <v>0.12</v>
      </c>
      <c r="G58" s="25">
        <v>0.1</v>
      </c>
      <c r="H58" s="25">
        <v>0.25</v>
      </c>
      <c r="I58" s="26">
        <v>0.15</v>
      </c>
      <c r="J58" s="24">
        <v>0.5</v>
      </c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>
        <v>0.5</v>
      </c>
      <c r="V58" s="25"/>
      <c r="W58" s="25"/>
      <c r="X58" s="25"/>
      <c r="Y58" s="25"/>
      <c r="Z58" s="25">
        <v>0.5</v>
      </c>
      <c r="AA58" s="25">
        <v>0.5</v>
      </c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>
        <v>0.5</v>
      </c>
      <c r="AN58" s="25">
        <v>0.5</v>
      </c>
      <c r="AO58" s="25">
        <v>0.5</v>
      </c>
      <c r="AP58" s="25">
        <v>0.5</v>
      </c>
      <c r="AQ58" s="26"/>
      <c r="AR58" s="24"/>
      <c r="AS58" s="25"/>
      <c r="AT58" s="25"/>
      <c r="AU58" s="25"/>
      <c r="AV58" s="25"/>
      <c r="AW58" s="25"/>
      <c r="AX58" s="25"/>
      <c r="AY58" s="25"/>
      <c r="AZ58" s="25"/>
      <c r="BA58" s="25"/>
      <c r="BB58" s="25">
        <v>0.5</v>
      </c>
      <c r="BC58" s="25">
        <v>1</v>
      </c>
      <c r="BD58" s="25">
        <v>0.5</v>
      </c>
      <c r="BE58" s="25">
        <v>0.5</v>
      </c>
      <c r="BF58" s="25"/>
      <c r="BG58" s="25"/>
      <c r="BH58" s="25"/>
      <c r="BI58" s="25">
        <v>1</v>
      </c>
      <c r="BJ58" s="25">
        <v>0.5</v>
      </c>
      <c r="BK58" s="25"/>
      <c r="BL58" s="25"/>
      <c r="BM58" s="25"/>
      <c r="BN58" s="25"/>
      <c r="BO58" s="25">
        <v>0.5</v>
      </c>
      <c r="BP58" s="25">
        <v>0.5</v>
      </c>
      <c r="BQ58" s="25"/>
      <c r="BR58" s="25"/>
      <c r="BS58" s="25"/>
      <c r="BT58" s="25"/>
      <c r="BU58" s="25"/>
      <c r="BV58" s="25">
        <v>1</v>
      </c>
      <c r="BW58" s="25">
        <v>1</v>
      </c>
      <c r="BX58" s="25">
        <v>1</v>
      </c>
      <c r="BY58" s="26">
        <v>0.5</v>
      </c>
      <c r="BZ58" s="24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>
        <v>0.5</v>
      </c>
      <c r="DE58" s="25"/>
      <c r="DF58" s="25"/>
      <c r="DG58" s="25"/>
      <c r="DH58" s="25"/>
      <c r="DI58" s="26"/>
      <c r="DJ58" s="24">
        <v>-1</v>
      </c>
      <c r="DK58" s="25"/>
      <c r="DL58" s="25"/>
      <c r="DM58" s="25"/>
      <c r="DN58" s="25"/>
      <c r="DO58" s="26"/>
      <c r="DP58" s="22">
        <v>40311</v>
      </c>
      <c r="DQ58" s="23">
        <v>0</v>
      </c>
      <c r="DR58" s="23">
        <v>0</v>
      </c>
      <c r="DS58" s="22">
        <v>866988</v>
      </c>
      <c r="DT58" s="23">
        <v>0</v>
      </c>
      <c r="DU58" s="23">
        <v>0</v>
      </c>
      <c r="DV58" s="23">
        <v>0</v>
      </c>
      <c r="DW58" s="22">
        <v>17372</v>
      </c>
    </row>
    <row r="59" spans="1:127" s="22" customFormat="1" x14ac:dyDescent="0.3">
      <c r="A59" s="22">
        <v>58</v>
      </c>
      <c r="B59" s="22" t="s">
        <v>59</v>
      </c>
      <c r="C59" s="23">
        <v>10</v>
      </c>
      <c r="D59" s="23">
        <v>1223</v>
      </c>
      <c r="E59" s="24">
        <v>0</v>
      </c>
      <c r="F59" s="25">
        <v>0.14000000000000001</v>
      </c>
      <c r="G59" s="25">
        <v>0.1</v>
      </c>
      <c r="H59" s="25">
        <v>0.22</v>
      </c>
      <c r="I59" s="26">
        <v>0.16</v>
      </c>
      <c r="J59" s="24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>
        <v>0.5</v>
      </c>
      <c r="V59" s="25"/>
      <c r="W59" s="25"/>
      <c r="X59" s="25"/>
      <c r="Y59" s="25"/>
      <c r="Z59" s="25">
        <v>0.5</v>
      </c>
      <c r="AA59" s="25">
        <v>0.5</v>
      </c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>
        <v>0.5</v>
      </c>
      <c r="AN59" s="25">
        <v>0.5</v>
      </c>
      <c r="AO59" s="25">
        <v>0.5</v>
      </c>
      <c r="AP59" s="25">
        <v>0.5</v>
      </c>
      <c r="AQ59" s="26"/>
      <c r="AR59" s="24"/>
      <c r="AS59" s="25"/>
      <c r="AT59" s="25"/>
      <c r="AU59" s="25"/>
      <c r="AV59" s="25"/>
      <c r="AW59" s="25"/>
      <c r="AX59" s="25"/>
      <c r="AY59" s="25"/>
      <c r="AZ59" s="25"/>
      <c r="BA59" s="25"/>
      <c r="BB59" s="25">
        <v>0.5</v>
      </c>
      <c r="BC59" s="25">
        <v>1</v>
      </c>
      <c r="BD59" s="25">
        <v>0.5</v>
      </c>
      <c r="BE59" s="25">
        <v>0.5</v>
      </c>
      <c r="BF59" s="25"/>
      <c r="BG59" s="25"/>
      <c r="BH59" s="25">
        <v>0.5</v>
      </c>
      <c r="BI59" s="25">
        <v>1</v>
      </c>
      <c r="BJ59" s="25"/>
      <c r="BK59" s="25"/>
      <c r="BL59" s="25"/>
      <c r="BM59" s="25"/>
      <c r="BN59" s="25">
        <v>0.5</v>
      </c>
      <c r="BO59" s="25">
        <v>0.5</v>
      </c>
      <c r="BP59" s="25"/>
      <c r="BQ59" s="25"/>
      <c r="BR59" s="25"/>
      <c r="BS59" s="25"/>
      <c r="BT59" s="25"/>
      <c r="BU59" s="25"/>
      <c r="BV59" s="25">
        <v>0.5</v>
      </c>
      <c r="BW59" s="25">
        <v>1</v>
      </c>
      <c r="BX59" s="25">
        <v>1</v>
      </c>
      <c r="BY59" s="26">
        <v>0.5</v>
      </c>
      <c r="BZ59" s="24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>
        <v>0.5</v>
      </c>
      <c r="DE59" s="25"/>
      <c r="DF59" s="25"/>
      <c r="DG59" s="25"/>
      <c r="DH59" s="25"/>
      <c r="DI59" s="26"/>
      <c r="DJ59" s="24">
        <v>-1</v>
      </c>
      <c r="DK59" s="25"/>
      <c r="DL59" s="25"/>
      <c r="DM59" s="25"/>
      <c r="DN59" s="25"/>
      <c r="DO59" s="26"/>
      <c r="DP59" s="22">
        <v>85057</v>
      </c>
      <c r="DQ59" s="23">
        <v>0</v>
      </c>
      <c r="DR59" s="23">
        <v>0</v>
      </c>
      <c r="DS59" s="22">
        <v>767252</v>
      </c>
      <c r="DT59" s="23">
        <v>0</v>
      </c>
      <c r="DU59" s="23">
        <v>0</v>
      </c>
      <c r="DV59" s="23">
        <v>0</v>
      </c>
      <c r="DW59" s="23">
        <v>0</v>
      </c>
    </row>
    <row r="60" spans="1:127" s="22" customFormat="1" x14ac:dyDescent="0.3">
      <c r="A60" s="22">
        <v>59</v>
      </c>
      <c r="B60" s="22" t="s">
        <v>60</v>
      </c>
      <c r="C60" s="23">
        <v>470</v>
      </c>
      <c r="D60" s="23">
        <v>2286</v>
      </c>
      <c r="E60" s="24">
        <v>0.15</v>
      </c>
      <c r="F60" s="25">
        <v>0.13</v>
      </c>
      <c r="G60" s="25">
        <v>0.1</v>
      </c>
      <c r="H60" s="25">
        <v>0.27</v>
      </c>
      <c r="I60" s="26">
        <v>0.17</v>
      </c>
      <c r="J60" s="24">
        <v>0.5</v>
      </c>
      <c r="K60" s="25">
        <v>0.5</v>
      </c>
      <c r="L60" s="25"/>
      <c r="M60" s="25"/>
      <c r="N60" s="25"/>
      <c r="O60" s="25"/>
      <c r="P60" s="25"/>
      <c r="Q60" s="25"/>
      <c r="R60" s="25"/>
      <c r="S60" s="25"/>
      <c r="T60" s="25">
        <v>0.5</v>
      </c>
      <c r="U60" s="25">
        <v>0.5</v>
      </c>
      <c r="V60" s="25">
        <v>0.5</v>
      </c>
      <c r="W60" s="25">
        <v>0.5</v>
      </c>
      <c r="X60" s="25"/>
      <c r="Y60" s="25">
        <v>-0.5</v>
      </c>
      <c r="Z60" s="25">
        <v>0.5</v>
      </c>
      <c r="AA60" s="25">
        <v>0.5</v>
      </c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>
        <v>0.5</v>
      </c>
      <c r="AN60" s="25">
        <v>0.5</v>
      </c>
      <c r="AO60" s="25">
        <v>0.5</v>
      </c>
      <c r="AP60" s="25">
        <v>0.5</v>
      </c>
      <c r="AQ60" s="26">
        <v>0.5</v>
      </c>
      <c r="AR60" s="24">
        <v>0.5</v>
      </c>
      <c r="AS60" s="25"/>
      <c r="AT60" s="25"/>
      <c r="AU60" s="25"/>
      <c r="AV60" s="25"/>
      <c r="AW60" s="25"/>
      <c r="AX60" s="25"/>
      <c r="AY60" s="25"/>
      <c r="AZ60" s="25"/>
      <c r="BA60" s="25"/>
      <c r="BB60" s="25">
        <v>0.5</v>
      </c>
      <c r="BC60" s="25">
        <v>1</v>
      </c>
      <c r="BD60" s="25">
        <v>0.5</v>
      </c>
      <c r="BE60" s="25">
        <v>0.5</v>
      </c>
      <c r="BF60" s="25"/>
      <c r="BG60" s="25"/>
      <c r="BH60" s="25"/>
      <c r="BI60" s="25">
        <v>1</v>
      </c>
      <c r="BJ60" s="25">
        <v>0.5</v>
      </c>
      <c r="BK60" s="25"/>
      <c r="BL60" s="25"/>
      <c r="BM60" s="25"/>
      <c r="BN60" s="25"/>
      <c r="BO60" s="25">
        <v>0.5</v>
      </c>
      <c r="BP60" s="25"/>
      <c r="BQ60" s="25"/>
      <c r="BR60" s="25"/>
      <c r="BS60" s="25"/>
      <c r="BT60" s="25"/>
      <c r="BU60" s="25"/>
      <c r="BV60" s="25">
        <v>0.5</v>
      </c>
      <c r="BW60" s="25">
        <v>1</v>
      </c>
      <c r="BX60" s="25">
        <v>1</v>
      </c>
      <c r="BY60" s="26">
        <v>1</v>
      </c>
      <c r="BZ60" s="24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>
        <v>0.5</v>
      </c>
      <c r="DE60" s="25"/>
      <c r="DF60" s="25"/>
      <c r="DG60" s="25"/>
      <c r="DH60" s="25"/>
      <c r="DI60" s="26"/>
      <c r="DJ60" s="24">
        <v>-1</v>
      </c>
      <c r="DK60" s="25"/>
      <c r="DL60" s="25"/>
      <c r="DM60" s="25"/>
      <c r="DN60" s="25"/>
      <c r="DO60" s="26"/>
      <c r="DP60" s="22">
        <v>27351</v>
      </c>
      <c r="DQ60" s="23">
        <v>0</v>
      </c>
      <c r="DR60" s="23">
        <v>0</v>
      </c>
      <c r="DS60" s="22">
        <v>863859</v>
      </c>
      <c r="DT60" s="23">
        <v>0</v>
      </c>
      <c r="DU60" s="23">
        <v>0</v>
      </c>
      <c r="DV60" s="23">
        <v>0</v>
      </c>
      <c r="DW60" s="23">
        <v>0</v>
      </c>
    </row>
    <row r="61" spans="1:127" s="22" customFormat="1" x14ac:dyDescent="0.3">
      <c r="A61" s="22">
        <v>60</v>
      </c>
      <c r="B61" s="22" t="s">
        <v>61</v>
      </c>
      <c r="C61" s="23">
        <v>300</v>
      </c>
      <c r="D61" s="23">
        <v>5969</v>
      </c>
      <c r="E61" s="24">
        <v>0.15</v>
      </c>
      <c r="F61" s="25">
        <v>0.13</v>
      </c>
      <c r="G61" s="25">
        <v>0.1</v>
      </c>
      <c r="H61" s="25">
        <v>0.27</v>
      </c>
      <c r="I61" s="26">
        <v>0.17</v>
      </c>
      <c r="J61" s="24">
        <v>0.5</v>
      </c>
      <c r="K61" s="25">
        <v>0.5</v>
      </c>
      <c r="L61" s="25"/>
      <c r="M61" s="25"/>
      <c r="N61" s="25"/>
      <c r="O61" s="25"/>
      <c r="P61" s="25"/>
      <c r="Q61" s="25"/>
      <c r="R61" s="25"/>
      <c r="S61" s="25"/>
      <c r="T61" s="25">
        <v>0.5</v>
      </c>
      <c r="U61" s="25">
        <v>0.5</v>
      </c>
      <c r="V61" s="25">
        <v>0.5</v>
      </c>
      <c r="W61" s="25">
        <v>0.5</v>
      </c>
      <c r="X61" s="25"/>
      <c r="Y61" s="25">
        <v>-0.5</v>
      </c>
      <c r="Z61" s="25">
        <v>0.5</v>
      </c>
      <c r="AA61" s="25">
        <v>0.5</v>
      </c>
      <c r="AB61" s="25"/>
      <c r="AC61" s="25"/>
      <c r="AD61" s="25"/>
      <c r="AE61" s="25"/>
      <c r="AF61" s="25"/>
      <c r="AG61" s="25">
        <v>0.5</v>
      </c>
      <c r="AH61" s="25"/>
      <c r="AI61" s="25"/>
      <c r="AJ61" s="25"/>
      <c r="AK61" s="25"/>
      <c r="AL61" s="25"/>
      <c r="AM61" s="25">
        <v>0.5</v>
      </c>
      <c r="AN61" s="25">
        <v>0.5</v>
      </c>
      <c r="AO61" s="25">
        <v>0.5</v>
      </c>
      <c r="AP61" s="25">
        <v>0.5</v>
      </c>
      <c r="AQ61" s="26">
        <v>0.5</v>
      </c>
      <c r="AR61" s="24">
        <v>0.5</v>
      </c>
      <c r="AS61" s="25"/>
      <c r="AT61" s="25"/>
      <c r="AU61" s="25"/>
      <c r="AV61" s="25"/>
      <c r="AW61" s="25"/>
      <c r="AX61" s="25"/>
      <c r="AY61" s="25"/>
      <c r="AZ61" s="25"/>
      <c r="BA61" s="25"/>
      <c r="BB61" s="25">
        <v>0.5</v>
      </c>
      <c r="BC61" s="25">
        <v>1</v>
      </c>
      <c r="BD61" s="25">
        <v>0.5</v>
      </c>
      <c r="BE61" s="25">
        <v>0.5</v>
      </c>
      <c r="BF61" s="25"/>
      <c r="BG61" s="25"/>
      <c r="BH61" s="25"/>
      <c r="BI61" s="25">
        <v>1</v>
      </c>
      <c r="BJ61" s="25">
        <v>0.5</v>
      </c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>
        <v>0.5</v>
      </c>
      <c r="BW61" s="25">
        <v>1</v>
      </c>
      <c r="BX61" s="25">
        <v>1</v>
      </c>
      <c r="BY61" s="26">
        <v>1</v>
      </c>
      <c r="BZ61" s="24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>
        <v>0.5</v>
      </c>
      <c r="DE61" s="25"/>
      <c r="DF61" s="25"/>
      <c r="DG61" s="25"/>
      <c r="DH61" s="25"/>
      <c r="DI61" s="26"/>
      <c r="DJ61" s="24">
        <v>-1</v>
      </c>
      <c r="DK61" s="25"/>
      <c r="DL61" s="25"/>
      <c r="DM61" s="25"/>
      <c r="DN61" s="25"/>
      <c r="DO61" s="26"/>
      <c r="DP61" s="22">
        <v>16729</v>
      </c>
      <c r="DQ61" s="23">
        <v>0</v>
      </c>
      <c r="DR61" s="22">
        <v>6338</v>
      </c>
      <c r="DS61" s="22">
        <v>928962</v>
      </c>
      <c r="DT61" s="23">
        <v>0</v>
      </c>
      <c r="DU61" s="23">
        <v>0</v>
      </c>
      <c r="DV61" s="23">
        <v>0</v>
      </c>
      <c r="DW61" s="23">
        <v>0</v>
      </c>
    </row>
    <row r="62" spans="1:127" x14ac:dyDescent="0.3">
      <c r="E62" s="4">
        <f t="shared" ref="E62:H62" si="0">AVERAGE(E2:E61)</f>
        <v>8.4166666666666709E-2</v>
      </c>
      <c r="F62" s="4">
        <f t="shared" si="0"/>
        <v>0.13949999999999996</v>
      </c>
      <c r="G62" s="4">
        <f t="shared" si="0"/>
        <v>0.12466666666666655</v>
      </c>
      <c r="H62" s="4">
        <f t="shared" si="0"/>
        <v>0.27499999999999997</v>
      </c>
      <c r="I62" s="4">
        <f>AVERAGE(I2:I61)</f>
        <v>0.17733333333333332</v>
      </c>
      <c r="J62" s="7">
        <f>COUNTIF(J3:J61,"=0.5")</f>
        <v>21</v>
      </c>
      <c r="K62" s="8">
        <f>COUNTIF(K3:K61,"=0.5")</f>
        <v>31</v>
      </c>
      <c r="L62" s="8">
        <f t="shared" ref="L62:S62" si="1">COUNTIF(L2:L61,"=0.5")</f>
        <v>0</v>
      </c>
      <c r="M62" s="8">
        <f t="shared" si="1"/>
        <v>0</v>
      </c>
      <c r="N62" s="8">
        <f t="shared" si="1"/>
        <v>0</v>
      </c>
      <c r="O62" s="8">
        <f t="shared" si="1"/>
        <v>0</v>
      </c>
      <c r="P62" s="8">
        <f t="shared" si="1"/>
        <v>0</v>
      </c>
      <c r="Q62" s="8">
        <f t="shared" si="1"/>
        <v>0</v>
      </c>
      <c r="R62" s="8">
        <f t="shared" si="1"/>
        <v>0</v>
      </c>
      <c r="S62" s="8">
        <f t="shared" si="1"/>
        <v>3</v>
      </c>
      <c r="T62" s="8">
        <f>COUNTIF(T3:T61,"=0.5")</f>
        <v>29</v>
      </c>
      <c r="U62" s="8">
        <f>COUNTIF(U3:U61,"=0.5")</f>
        <v>59</v>
      </c>
      <c r="V62" s="8">
        <f>COUNTIF(V3:V61,"=0.5")</f>
        <v>23</v>
      </c>
      <c r="W62" s="8">
        <f t="shared" ref="W62:CF62" si="2">COUNTIF(W2:W61,"=0.5")</f>
        <v>13</v>
      </c>
      <c r="X62" s="8">
        <f t="shared" si="2"/>
        <v>0</v>
      </c>
      <c r="Y62" s="8">
        <f>COUNTIF(Y3:Y61,"=0.5")</f>
        <v>0</v>
      </c>
      <c r="Z62" s="8">
        <f>COUNTIF(Z3:Z61,"=0.5")</f>
        <v>58</v>
      </c>
      <c r="AA62" s="8">
        <f>COUNTIF(AA3:AA61,"=0.5")</f>
        <v>59</v>
      </c>
      <c r="AB62" s="8">
        <f t="shared" si="2"/>
        <v>1</v>
      </c>
      <c r="AC62" s="8">
        <f t="shared" si="2"/>
        <v>0</v>
      </c>
      <c r="AD62" s="8">
        <f t="shared" si="2"/>
        <v>0</v>
      </c>
      <c r="AE62" s="8">
        <f>COUNTIF(AE3:AE61,"=0.5")</f>
        <v>5</v>
      </c>
      <c r="AF62" s="8">
        <f t="shared" si="2"/>
        <v>1</v>
      </c>
      <c r="AG62" s="8">
        <f>COUNTIF(AG3:AG61,"=0.5")</f>
        <v>9</v>
      </c>
      <c r="AH62" s="8">
        <f>COUNTIF(AH3:AH61,"=0.5")</f>
        <v>1</v>
      </c>
      <c r="AI62" s="8">
        <f t="shared" si="2"/>
        <v>1</v>
      </c>
      <c r="AJ62" s="8">
        <f t="shared" si="2"/>
        <v>0</v>
      </c>
      <c r="AK62" s="8">
        <f t="shared" si="2"/>
        <v>5</v>
      </c>
      <c r="AL62" s="8">
        <f t="shared" si="2"/>
        <v>0</v>
      </c>
      <c r="AM62" s="8">
        <f t="shared" ref="AM62:AR62" si="3">COUNTIF(AM3:AM61,"=0.5")</f>
        <v>57</v>
      </c>
      <c r="AN62" s="8">
        <f t="shared" si="3"/>
        <v>42</v>
      </c>
      <c r="AO62" s="8">
        <f t="shared" si="3"/>
        <v>59</v>
      </c>
      <c r="AP62" s="8">
        <f t="shared" si="3"/>
        <v>57</v>
      </c>
      <c r="AQ62" s="9">
        <f t="shared" si="3"/>
        <v>33</v>
      </c>
      <c r="AR62" s="7">
        <f t="shared" si="3"/>
        <v>21</v>
      </c>
      <c r="AS62" s="8">
        <f t="shared" si="2"/>
        <v>1</v>
      </c>
      <c r="AT62" s="8">
        <f t="shared" si="2"/>
        <v>0</v>
      </c>
      <c r="AU62" s="8">
        <f t="shared" si="2"/>
        <v>0</v>
      </c>
      <c r="AV62" s="8">
        <f t="shared" si="2"/>
        <v>0</v>
      </c>
      <c r="AW62" s="8">
        <f t="shared" si="2"/>
        <v>0</v>
      </c>
      <c r="AX62" s="8">
        <f t="shared" si="2"/>
        <v>0</v>
      </c>
      <c r="AY62" s="8">
        <f t="shared" si="2"/>
        <v>5</v>
      </c>
      <c r="AZ62" s="8">
        <f t="shared" si="2"/>
        <v>0</v>
      </c>
      <c r="BA62" s="8">
        <f t="shared" si="2"/>
        <v>8</v>
      </c>
      <c r="BB62" s="8">
        <f t="shared" si="2"/>
        <v>49</v>
      </c>
      <c r="BC62" s="8">
        <f>COUNTIF(BC3:BC61,"=0.5")</f>
        <v>7</v>
      </c>
      <c r="BD62" s="8">
        <f t="shared" si="2"/>
        <v>33</v>
      </c>
      <c r="BE62" s="8">
        <f>COUNTIF(BE3:BE61,"=0.5")</f>
        <v>58</v>
      </c>
      <c r="BF62" s="8">
        <f t="shared" si="2"/>
        <v>0</v>
      </c>
      <c r="BG62" s="8">
        <f t="shared" si="2"/>
        <v>0</v>
      </c>
      <c r="BH62" s="8">
        <f t="shared" si="2"/>
        <v>30</v>
      </c>
      <c r="BI62" s="8">
        <f>COUNTIF(BI3:BI61,"=0.5")</f>
        <v>5</v>
      </c>
      <c r="BJ62" s="8">
        <f>COUNTIF(BJ3:BJ61,"=0.5")</f>
        <v>43</v>
      </c>
      <c r="BK62" s="8">
        <f t="shared" si="2"/>
        <v>0</v>
      </c>
      <c r="BL62" s="8">
        <f t="shared" si="2"/>
        <v>0</v>
      </c>
      <c r="BM62" s="8">
        <f t="shared" si="2"/>
        <v>7</v>
      </c>
      <c r="BN62" s="8">
        <f t="shared" si="2"/>
        <v>9</v>
      </c>
      <c r="BO62" s="8">
        <f t="shared" si="2"/>
        <v>16</v>
      </c>
      <c r="BP62" s="8">
        <f t="shared" si="2"/>
        <v>22</v>
      </c>
      <c r="BQ62" s="8">
        <f t="shared" si="2"/>
        <v>1</v>
      </c>
      <c r="BR62" s="8">
        <f t="shared" si="2"/>
        <v>0</v>
      </c>
      <c r="BS62" s="8">
        <f t="shared" si="2"/>
        <v>6</v>
      </c>
      <c r="BT62" s="8">
        <f t="shared" si="2"/>
        <v>6</v>
      </c>
      <c r="BU62" s="8">
        <f t="shared" si="2"/>
        <v>30</v>
      </c>
      <c r="BV62" s="8">
        <f>COUNTIF(BV3:BV61,"=0.5")</f>
        <v>38</v>
      </c>
      <c r="BW62" s="8">
        <f>COUNTIF(BW3:BW61,"=0.5")</f>
        <v>6</v>
      </c>
      <c r="BX62" s="8">
        <f>COUNTIF(BX3:BX61,"=0.5")</f>
        <v>2</v>
      </c>
      <c r="BY62" s="9">
        <f>COUNTIF(BY3:BY61,"=0.5")</f>
        <v>38</v>
      </c>
      <c r="BZ62" s="7">
        <f t="shared" si="2"/>
        <v>0</v>
      </c>
      <c r="CA62" s="8">
        <f t="shared" si="2"/>
        <v>0</v>
      </c>
      <c r="CB62" s="8">
        <f t="shared" si="2"/>
        <v>0</v>
      </c>
      <c r="CC62" s="8">
        <f t="shared" si="2"/>
        <v>0</v>
      </c>
      <c r="CD62" s="8">
        <f t="shared" si="2"/>
        <v>0</v>
      </c>
      <c r="CE62" s="8">
        <f t="shared" si="2"/>
        <v>0</v>
      </c>
      <c r="CF62" s="8">
        <f t="shared" si="2"/>
        <v>0</v>
      </c>
      <c r="CG62" s="8">
        <f t="shared" ref="CG62:DO62" si="4">COUNTIF(CG2:CG61,"=0.5")</f>
        <v>0</v>
      </c>
      <c r="CH62" s="8">
        <f t="shared" si="4"/>
        <v>0</v>
      </c>
      <c r="CI62" s="8">
        <f t="shared" si="4"/>
        <v>0</v>
      </c>
      <c r="CJ62" s="8">
        <f t="shared" si="4"/>
        <v>0</v>
      </c>
      <c r="CK62" s="8">
        <f t="shared" si="4"/>
        <v>0</v>
      </c>
      <c r="CL62" s="8">
        <f t="shared" si="4"/>
        <v>0</v>
      </c>
      <c r="CM62" s="8">
        <f t="shared" si="4"/>
        <v>0</v>
      </c>
      <c r="CN62" s="8">
        <f t="shared" si="4"/>
        <v>0</v>
      </c>
      <c r="CO62" s="8">
        <f t="shared" si="4"/>
        <v>0</v>
      </c>
      <c r="CP62" s="8">
        <f t="shared" si="4"/>
        <v>0</v>
      </c>
      <c r="CQ62" s="8">
        <f t="shared" si="4"/>
        <v>0</v>
      </c>
      <c r="CR62" s="8">
        <f t="shared" si="4"/>
        <v>0</v>
      </c>
      <c r="CS62" s="8">
        <f t="shared" si="4"/>
        <v>0</v>
      </c>
      <c r="CT62" s="8">
        <f t="shared" si="4"/>
        <v>0</v>
      </c>
      <c r="CU62" s="8">
        <f t="shared" si="4"/>
        <v>0</v>
      </c>
      <c r="CV62" s="8">
        <f t="shared" si="4"/>
        <v>0</v>
      </c>
      <c r="CW62" s="8">
        <f t="shared" si="4"/>
        <v>0</v>
      </c>
      <c r="CX62" s="8">
        <f t="shared" si="4"/>
        <v>0</v>
      </c>
      <c r="CY62" s="8">
        <f t="shared" si="4"/>
        <v>0</v>
      </c>
      <c r="CZ62" s="8">
        <f t="shared" si="4"/>
        <v>0</v>
      </c>
      <c r="DA62" s="8">
        <f t="shared" si="4"/>
        <v>0</v>
      </c>
      <c r="DB62" s="8">
        <f t="shared" si="4"/>
        <v>0</v>
      </c>
      <c r="DC62" s="8">
        <f t="shared" si="4"/>
        <v>0</v>
      </c>
      <c r="DD62" s="8">
        <f>COUNTIF(DD3:DD61,"=0.5")</f>
        <v>59</v>
      </c>
      <c r="DE62" s="8">
        <f t="shared" si="4"/>
        <v>0</v>
      </c>
      <c r="DF62" s="8">
        <f t="shared" si="4"/>
        <v>0</v>
      </c>
      <c r="DG62" s="8">
        <f t="shared" si="4"/>
        <v>0</v>
      </c>
      <c r="DH62" s="8">
        <f t="shared" si="4"/>
        <v>0</v>
      </c>
      <c r="DI62" s="9">
        <f t="shared" si="4"/>
        <v>0</v>
      </c>
      <c r="DJ62" s="7">
        <f t="shared" si="4"/>
        <v>0</v>
      </c>
      <c r="DK62" s="8">
        <f t="shared" si="4"/>
        <v>0</v>
      </c>
      <c r="DL62" s="8">
        <f t="shared" si="4"/>
        <v>0</v>
      </c>
      <c r="DM62" s="8">
        <f t="shared" si="4"/>
        <v>0</v>
      </c>
      <c r="DN62" s="8">
        <f t="shared" si="4"/>
        <v>0</v>
      </c>
      <c r="DO62" s="9">
        <f t="shared" si="4"/>
        <v>0</v>
      </c>
    </row>
    <row r="63" spans="1:127" x14ac:dyDescent="0.3">
      <c r="J63" s="10">
        <f>COUNTIF(J3:J61,"&gt;0.6")</f>
        <v>0</v>
      </c>
      <c r="K63" s="11">
        <f>COUNTIF(K3:K61,"&gt;0.6")</f>
        <v>0</v>
      </c>
      <c r="L63" s="11">
        <f t="shared" ref="L63:BS63" si="5">COUNTIF(L2:L61,"&gt;0.6")</f>
        <v>0</v>
      </c>
      <c r="M63" s="11">
        <f t="shared" si="5"/>
        <v>0</v>
      </c>
      <c r="N63" s="11">
        <f t="shared" si="5"/>
        <v>0</v>
      </c>
      <c r="O63" s="11">
        <f t="shared" si="5"/>
        <v>0</v>
      </c>
      <c r="P63" s="11">
        <f t="shared" si="5"/>
        <v>0</v>
      </c>
      <c r="Q63" s="11">
        <f t="shared" si="5"/>
        <v>0</v>
      </c>
      <c r="R63" s="11">
        <f t="shared" si="5"/>
        <v>0</v>
      </c>
      <c r="S63" s="11">
        <f t="shared" si="5"/>
        <v>0</v>
      </c>
      <c r="T63" s="11">
        <f>COUNTIF(T3:T61,"&gt;0.6")</f>
        <v>0</v>
      </c>
      <c r="U63" s="11">
        <f>COUNTIF(U3:U61,"&gt;0.6")</f>
        <v>0</v>
      </c>
      <c r="V63" s="11">
        <f>COUNTIF(V3:V61,"&gt;0.6")</f>
        <v>0</v>
      </c>
      <c r="W63" s="11">
        <f t="shared" si="5"/>
        <v>0</v>
      </c>
      <c r="X63" s="11">
        <f t="shared" si="5"/>
        <v>0</v>
      </c>
      <c r="Y63" s="11">
        <f>COUNTIF(Y3:Y61,"&gt;0.6")</f>
        <v>0</v>
      </c>
      <c r="Z63" s="11">
        <f>COUNTIF(Z3:Z61,"&gt;0.6")</f>
        <v>0</v>
      </c>
      <c r="AA63" s="11">
        <f>COUNTIF(AA3:AA61,"&gt;0.6")</f>
        <v>0</v>
      </c>
      <c r="AB63" s="11">
        <f t="shared" si="5"/>
        <v>0</v>
      </c>
      <c r="AC63" s="11">
        <f t="shared" si="5"/>
        <v>0</v>
      </c>
      <c r="AD63" s="11">
        <f t="shared" si="5"/>
        <v>0</v>
      </c>
      <c r="AE63" s="11">
        <f>COUNTIF(AE3:AE61,"&gt;0.6")</f>
        <v>0</v>
      </c>
      <c r="AF63" s="11">
        <f t="shared" si="5"/>
        <v>0</v>
      </c>
      <c r="AG63" s="11">
        <f>COUNTIF(AG3:AG61,"&gt;0.6")</f>
        <v>1</v>
      </c>
      <c r="AH63" s="11">
        <f>COUNTIF(AH3:AH61,"&gt;0.6")</f>
        <v>0</v>
      </c>
      <c r="AI63" s="11">
        <f t="shared" si="5"/>
        <v>0</v>
      </c>
      <c r="AJ63" s="11">
        <f t="shared" si="5"/>
        <v>0</v>
      </c>
      <c r="AK63" s="11">
        <f t="shared" si="5"/>
        <v>0</v>
      </c>
      <c r="AL63" s="11">
        <f t="shared" si="5"/>
        <v>0</v>
      </c>
      <c r="AM63" s="11">
        <f t="shared" ref="AM63:AR63" si="6">COUNTIF(AM3:AM61,"&gt;0.6")</f>
        <v>0</v>
      </c>
      <c r="AN63" s="11">
        <f t="shared" si="6"/>
        <v>12</v>
      </c>
      <c r="AO63" s="11">
        <f t="shared" si="6"/>
        <v>0</v>
      </c>
      <c r="AP63" s="11">
        <f t="shared" si="6"/>
        <v>2</v>
      </c>
      <c r="AQ63" s="12">
        <f t="shared" si="6"/>
        <v>1</v>
      </c>
      <c r="AR63" s="10">
        <f t="shared" si="6"/>
        <v>0</v>
      </c>
      <c r="AS63" s="11">
        <f t="shared" si="5"/>
        <v>0</v>
      </c>
      <c r="AT63" s="11">
        <f t="shared" si="5"/>
        <v>0</v>
      </c>
      <c r="AU63" s="11">
        <f t="shared" si="5"/>
        <v>0</v>
      </c>
      <c r="AV63" s="11">
        <f t="shared" si="5"/>
        <v>0</v>
      </c>
      <c r="AW63" s="11">
        <f t="shared" si="5"/>
        <v>0</v>
      </c>
      <c r="AX63" s="11">
        <f t="shared" si="5"/>
        <v>0</v>
      </c>
      <c r="AY63" s="11">
        <f t="shared" si="5"/>
        <v>0</v>
      </c>
      <c r="AZ63" s="11">
        <f t="shared" si="5"/>
        <v>0</v>
      </c>
      <c r="BA63" s="11">
        <f t="shared" si="5"/>
        <v>3</v>
      </c>
      <c r="BB63" s="11">
        <f t="shared" si="5"/>
        <v>6</v>
      </c>
      <c r="BC63" s="11">
        <f>COUNTIF(BC3:BC61,"&gt;0.6")</f>
        <v>52</v>
      </c>
      <c r="BD63" s="11">
        <f t="shared" si="5"/>
        <v>9</v>
      </c>
      <c r="BE63" s="11">
        <f>COUNTIF(BE3:BE61,"&gt;0.6")</f>
        <v>0</v>
      </c>
      <c r="BF63" s="11">
        <f t="shared" si="5"/>
        <v>0</v>
      </c>
      <c r="BG63" s="11">
        <f t="shared" si="5"/>
        <v>0</v>
      </c>
      <c r="BH63" s="11">
        <f t="shared" si="5"/>
        <v>6</v>
      </c>
      <c r="BI63" s="11">
        <f>COUNTIF(BI3:BI61,"&gt;0.6")</f>
        <v>54</v>
      </c>
      <c r="BJ63" s="11">
        <f>COUNTIF(BJ3:BJ61,"&gt;0.6")</f>
        <v>0</v>
      </c>
      <c r="BK63" s="11">
        <f t="shared" si="5"/>
        <v>0</v>
      </c>
      <c r="BL63" s="11">
        <f t="shared" si="5"/>
        <v>0</v>
      </c>
      <c r="BM63" s="11">
        <f t="shared" si="5"/>
        <v>3</v>
      </c>
      <c r="BN63" s="11">
        <f t="shared" si="5"/>
        <v>0</v>
      </c>
      <c r="BO63" s="11">
        <f t="shared" si="5"/>
        <v>14</v>
      </c>
      <c r="BP63" s="11">
        <f t="shared" si="5"/>
        <v>1</v>
      </c>
      <c r="BQ63" s="11">
        <f t="shared" si="5"/>
        <v>0</v>
      </c>
      <c r="BR63" s="11">
        <f t="shared" si="5"/>
        <v>1</v>
      </c>
      <c r="BS63" s="11">
        <f t="shared" si="5"/>
        <v>0</v>
      </c>
      <c r="BT63" s="11">
        <f t="shared" ref="BT63:DO63" si="7">COUNTIF(BT2:BT61,"&gt;0.6")</f>
        <v>0</v>
      </c>
      <c r="BU63" s="11">
        <f t="shared" si="7"/>
        <v>6</v>
      </c>
      <c r="BV63" s="11">
        <f>COUNTIF(BV3:BV61,"&gt;0.6")</f>
        <v>20</v>
      </c>
      <c r="BW63" s="11">
        <f>COUNTIF(BW3:BW61,"&gt;0.6")</f>
        <v>53</v>
      </c>
      <c r="BX63" s="11">
        <f>COUNTIF(BX3:BX61,"&gt;0.6")</f>
        <v>57</v>
      </c>
      <c r="BY63" s="12">
        <f>COUNTIF(BY3:BY61,"&gt;0.6")</f>
        <v>20</v>
      </c>
      <c r="BZ63" s="10">
        <f t="shared" si="7"/>
        <v>0</v>
      </c>
      <c r="CA63" s="11">
        <f t="shared" si="7"/>
        <v>0</v>
      </c>
      <c r="CB63" s="11">
        <f t="shared" si="7"/>
        <v>0</v>
      </c>
      <c r="CC63" s="11">
        <f t="shared" si="7"/>
        <v>0</v>
      </c>
      <c r="CD63" s="11">
        <f t="shared" si="7"/>
        <v>0</v>
      </c>
      <c r="CE63" s="11">
        <f t="shared" si="7"/>
        <v>0</v>
      </c>
      <c r="CF63" s="11">
        <f t="shared" si="7"/>
        <v>0</v>
      </c>
      <c r="CG63" s="11">
        <f t="shared" si="7"/>
        <v>0</v>
      </c>
      <c r="CH63" s="11">
        <f t="shared" si="7"/>
        <v>0</v>
      </c>
      <c r="CI63" s="11">
        <f t="shared" si="7"/>
        <v>0</v>
      </c>
      <c r="CJ63" s="11">
        <f t="shared" si="7"/>
        <v>0</v>
      </c>
      <c r="CK63" s="11">
        <f t="shared" si="7"/>
        <v>0</v>
      </c>
      <c r="CL63" s="11">
        <f t="shared" si="7"/>
        <v>0</v>
      </c>
      <c r="CM63" s="11">
        <f t="shared" si="7"/>
        <v>0</v>
      </c>
      <c r="CN63" s="11">
        <f t="shared" si="7"/>
        <v>0</v>
      </c>
      <c r="CO63" s="11">
        <f t="shared" si="7"/>
        <v>0</v>
      </c>
      <c r="CP63" s="11">
        <f t="shared" si="7"/>
        <v>0</v>
      </c>
      <c r="CQ63" s="11">
        <f t="shared" si="7"/>
        <v>0</v>
      </c>
      <c r="CR63" s="11">
        <f t="shared" si="7"/>
        <v>0</v>
      </c>
      <c r="CS63" s="11">
        <f t="shared" si="7"/>
        <v>0</v>
      </c>
      <c r="CT63" s="11">
        <f t="shared" si="7"/>
        <v>0</v>
      </c>
      <c r="CU63" s="11">
        <f t="shared" si="7"/>
        <v>0</v>
      </c>
      <c r="CV63" s="11">
        <f t="shared" si="7"/>
        <v>0</v>
      </c>
      <c r="CW63" s="11">
        <f t="shared" si="7"/>
        <v>0</v>
      </c>
      <c r="CX63" s="11">
        <f t="shared" si="7"/>
        <v>1</v>
      </c>
      <c r="CY63" s="11">
        <f t="shared" si="7"/>
        <v>0</v>
      </c>
      <c r="CZ63" s="11">
        <f t="shared" si="7"/>
        <v>0</v>
      </c>
      <c r="DA63" s="11">
        <f t="shared" si="7"/>
        <v>0</v>
      </c>
      <c r="DB63" s="11">
        <f t="shared" si="7"/>
        <v>0</v>
      </c>
      <c r="DC63" s="11">
        <f t="shared" si="7"/>
        <v>0</v>
      </c>
      <c r="DD63" s="11">
        <f>COUNTIF(DD3:DD61,"&gt;0.6")</f>
        <v>0</v>
      </c>
      <c r="DE63" s="11">
        <f t="shared" si="7"/>
        <v>0</v>
      </c>
      <c r="DF63" s="11">
        <f t="shared" si="7"/>
        <v>0</v>
      </c>
      <c r="DG63" s="11">
        <f t="shared" si="7"/>
        <v>0</v>
      </c>
      <c r="DH63" s="11">
        <f t="shared" si="7"/>
        <v>0</v>
      </c>
      <c r="DI63" s="12">
        <f t="shared" si="7"/>
        <v>0</v>
      </c>
      <c r="DJ63" s="10">
        <f t="shared" si="7"/>
        <v>0</v>
      </c>
      <c r="DK63" s="11">
        <f t="shared" si="7"/>
        <v>0</v>
      </c>
      <c r="DL63" s="11">
        <f t="shared" si="7"/>
        <v>0</v>
      </c>
      <c r="DM63" s="11">
        <f t="shared" si="7"/>
        <v>0</v>
      </c>
      <c r="DN63" s="11">
        <f t="shared" si="7"/>
        <v>0</v>
      </c>
      <c r="DO63" s="12">
        <f t="shared" si="7"/>
        <v>0</v>
      </c>
    </row>
    <row r="64" spans="1:127" x14ac:dyDescent="0.3">
      <c r="J64" s="6">
        <f t="shared" ref="J64:AQ64" si="8">J62+J63</f>
        <v>21</v>
      </c>
      <c r="K64">
        <f t="shared" si="8"/>
        <v>31</v>
      </c>
      <c r="L64">
        <f t="shared" si="8"/>
        <v>0</v>
      </c>
      <c r="M64">
        <f t="shared" si="8"/>
        <v>0</v>
      </c>
      <c r="N64">
        <f t="shared" si="8"/>
        <v>0</v>
      </c>
      <c r="O64">
        <f t="shared" si="8"/>
        <v>0</v>
      </c>
      <c r="P64">
        <f t="shared" si="8"/>
        <v>0</v>
      </c>
      <c r="Q64">
        <f t="shared" si="8"/>
        <v>0</v>
      </c>
      <c r="R64">
        <f t="shared" si="8"/>
        <v>0</v>
      </c>
      <c r="S64">
        <f t="shared" si="8"/>
        <v>3</v>
      </c>
      <c r="T64">
        <f t="shared" si="8"/>
        <v>29</v>
      </c>
      <c r="U64">
        <f t="shared" si="8"/>
        <v>59</v>
      </c>
      <c r="V64">
        <f t="shared" si="8"/>
        <v>23</v>
      </c>
      <c r="W64">
        <f t="shared" si="8"/>
        <v>13</v>
      </c>
      <c r="X64">
        <f t="shared" si="8"/>
        <v>0</v>
      </c>
      <c r="Y64">
        <f t="shared" si="8"/>
        <v>0</v>
      </c>
      <c r="Z64">
        <f t="shared" si="8"/>
        <v>58</v>
      </c>
      <c r="AA64">
        <f t="shared" si="8"/>
        <v>59</v>
      </c>
      <c r="AB64">
        <f t="shared" si="8"/>
        <v>1</v>
      </c>
      <c r="AC64">
        <f t="shared" si="8"/>
        <v>0</v>
      </c>
      <c r="AD64">
        <f t="shared" si="8"/>
        <v>0</v>
      </c>
      <c r="AE64">
        <f t="shared" si="8"/>
        <v>5</v>
      </c>
      <c r="AF64">
        <f t="shared" si="8"/>
        <v>1</v>
      </c>
      <c r="AG64">
        <f t="shared" si="8"/>
        <v>10</v>
      </c>
      <c r="AH64">
        <f t="shared" si="8"/>
        <v>1</v>
      </c>
      <c r="AI64">
        <f t="shared" si="8"/>
        <v>1</v>
      </c>
      <c r="AJ64">
        <f t="shared" si="8"/>
        <v>0</v>
      </c>
      <c r="AK64">
        <f t="shared" si="8"/>
        <v>5</v>
      </c>
      <c r="AL64">
        <f t="shared" si="8"/>
        <v>0</v>
      </c>
      <c r="AM64">
        <f t="shared" si="8"/>
        <v>57</v>
      </c>
      <c r="AN64">
        <f t="shared" si="8"/>
        <v>54</v>
      </c>
      <c r="AO64">
        <f t="shared" si="8"/>
        <v>59</v>
      </c>
      <c r="AP64">
        <f t="shared" si="8"/>
        <v>59</v>
      </c>
      <c r="AQ64" s="5">
        <f t="shared" si="8"/>
        <v>34</v>
      </c>
      <c r="AR64" s="6">
        <f t="shared" ref="AR64" si="9">AR62+AR63</f>
        <v>21</v>
      </c>
      <c r="AS64">
        <f t="shared" ref="AS64" si="10">AS62+AS63</f>
        <v>1</v>
      </c>
      <c r="AT64">
        <f t="shared" ref="AT64" si="11">AT62+AT63</f>
        <v>0</v>
      </c>
      <c r="AU64">
        <f t="shared" ref="AU64" si="12">AU62+AU63</f>
        <v>0</v>
      </c>
      <c r="AV64">
        <f t="shared" ref="AV64" si="13">AV62+AV63</f>
        <v>0</v>
      </c>
      <c r="AW64">
        <f t="shared" ref="AW64" si="14">AW62+AW63</f>
        <v>0</v>
      </c>
      <c r="AX64">
        <f t="shared" ref="AX64" si="15">AX62+AX63</f>
        <v>0</v>
      </c>
      <c r="AY64">
        <f t="shared" ref="AY64" si="16">AY62+AY63</f>
        <v>5</v>
      </c>
      <c r="AZ64">
        <f t="shared" ref="AZ64" si="17">AZ62+AZ63</f>
        <v>0</v>
      </c>
      <c r="BA64">
        <f t="shared" ref="BA64" si="18">BA62+BA63</f>
        <v>11</v>
      </c>
      <c r="BB64">
        <f t="shared" ref="BB64" si="19">BB62+BB63</f>
        <v>55</v>
      </c>
      <c r="BC64">
        <f t="shared" ref="BC64" si="20">BC62+BC63</f>
        <v>59</v>
      </c>
      <c r="BD64">
        <f t="shared" ref="BD64" si="21">BD62+BD63</f>
        <v>42</v>
      </c>
      <c r="BE64">
        <f t="shared" ref="BE64" si="22">BE62+BE63</f>
        <v>58</v>
      </c>
      <c r="BF64">
        <f t="shared" ref="BF64" si="23">BF62+BF63</f>
        <v>0</v>
      </c>
      <c r="BG64">
        <f t="shared" ref="BG64" si="24">BG62+BG63</f>
        <v>0</v>
      </c>
      <c r="BH64">
        <f t="shared" ref="BH64" si="25">BH62+BH63</f>
        <v>36</v>
      </c>
      <c r="BI64">
        <f t="shared" ref="BI64" si="26">BI62+BI63</f>
        <v>59</v>
      </c>
      <c r="BJ64">
        <f t="shared" ref="BJ64" si="27">BJ62+BJ63</f>
        <v>43</v>
      </c>
      <c r="BK64">
        <f t="shared" ref="BK64" si="28">BK62+BK63</f>
        <v>0</v>
      </c>
      <c r="BL64">
        <f t="shared" ref="BL64" si="29">BL62+BL63</f>
        <v>0</v>
      </c>
      <c r="BM64">
        <f t="shared" ref="BM64" si="30">BM62+BM63</f>
        <v>10</v>
      </c>
      <c r="BN64">
        <f t="shared" ref="BN64" si="31">BN62+BN63</f>
        <v>9</v>
      </c>
      <c r="BO64">
        <f t="shared" ref="BO64" si="32">BO62+BO63</f>
        <v>30</v>
      </c>
      <c r="BP64">
        <f t="shared" ref="BP64" si="33">BP62+BP63</f>
        <v>23</v>
      </c>
      <c r="BQ64">
        <f t="shared" ref="BQ64" si="34">BQ62+BQ63</f>
        <v>1</v>
      </c>
      <c r="BR64">
        <f t="shared" ref="BR64" si="35">BR62+BR63</f>
        <v>1</v>
      </c>
      <c r="BS64">
        <f t="shared" ref="BS64" si="36">BS62+BS63</f>
        <v>6</v>
      </c>
      <c r="BT64">
        <f t="shared" ref="BT64" si="37">BT62+BT63</f>
        <v>6</v>
      </c>
      <c r="BU64">
        <f t="shared" ref="BU64" si="38">BU62+BU63</f>
        <v>36</v>
      </c>
      <c r="BV64">
        <f t="shared" ref="BV64" si="39">BV62+BV63</f>
        <v>58</v>
      </c>
      <c r="BW64">
        <f t="shared" ref="BW64" si="40">BW62+BW63</f>
        <v>59</v>
      </c>
      <c r="BX64">
        <f t="shared" ref="BX64" si="41">BX62+BX63</f>
        <v>59</v>
      </c>
      <c r="BY64" s="5">
        <f t="shared" ref="BY64" si="42">BY62+BY63</f>
        <v>58</v>
      </c>
      <c r="BZ64" s="6">
        <f t="shared" ref="BZ64" si="43">BZ62+BZ63</f>
        <v>0</v>
      </c>
      <c r="CA64">
        <f t="shared" ref="CA64" si="44">CA62+CA63</f>
        <v>0</v>
      </c>
      <c r="CB64">
        <f t="shared" ref="CB64" si="45">CB62+CB63</f>
        <v>0</v>
      </c>
      <c r="CC64">
        <f t="shared" ref="CC64" si="46">CC62+CC63</f>
        <v>0</v>
      </c>
      <c r="CD64">
        <f t="shared" ref="CD64" si="47">CD62+CD63</f>
        <v>0</v>
      </c>
      <c r="CE64">
        <f t="shared" ref="CE64" si="48">CE62+CE63</f>
        <v>0</v>
      </c>
      <c r="CF64">
        <f t="shared" ref="CF64" si="49">CF62+CF63</f>
        <v>0</v>
      </c>
      <c r="CG64">
        <f t="shared" ref="CG64" si="50">CG62+CG63</f>
        <v>0</v>
      </c>
      <c r="CH64">
        <f t="shared" ref="CH64" si="51">CH62+CH63</f>
        <v>0</v>
      </c>
      <c r="CI64">
        <f t="shared" ref="CI64" si="52">CI62+CI63</f>
        <v>0</v>
      </c>
      <c r="CJ64">
        <f t="shared" ref="CJ64" si="53">CJ62+CJ63</f>
        <v>0</v>
      </c>
      <c r="CK64">
        <f t="shared" ref="CK64" si="54">CK62+CK63</f>
        <v>0</v>
      </c>
      <c r="CL64">
        <f t="shared" ref="CL64" si="55">CL62+CL63</f>
        <v>0</v>
      </c>
      <c r="CM64">
        <f t="shared" ref="CM64" si="56">CM62+CM63</f>
        <v>0</v>
      </c>
      <c r="CN64">
        <f t="shared" ref="CN64" si="57">CN62+CN63</f>
        <v>0</v>
      </c>
      <c r="CO64">
        <f t="shared" ref="CO64" si="58">CO62+CO63</f>
        <v>0</v>
      </c>
      <c r="CP64">
        <f t="shared" ref="CP64" si="59">CP62+CP63</f>
        <v>0</v>
      </c>
      <c r="CQ64">
        <f t="shared" ref="CQ64" si="60">CQ62+CQ63</f>
        <v>0</v>
      </c>
      <c r="CR64">
        <f t="shared" ref="CR64" si="61">CR62+CR63</f>
        <v>0</v>
      </c>
      <c r="CS64">
        <f t="shared" ref="CS64" si="62">CS62+CS63</f>
        <v>0</v>
      </c>
      <c r="CT64">
        <f t="shared" ref="CT64" si="63">CT62+CT63</f>
        <v>0</v>
      </c>
      <c r="CU64">
        <f t="shared" ref="CU64" si="64">CU62+CU63</f>
        <v>0</v>
      </c>
      <c r="CV64">
        <f t="shared" ref="CV64" si="65">CV62+CV63</f>
        <v>0</v>
      </c>
      <c r="CW64">
        <f t="shared" ref="CW64" si="66">CW62+CW63</f>
        <v>0</v>
      </c>
      <c r="CX64">
        <f t="shared" ref="CX64" si="67">CX62+CX63</f>
        <v>1</v>
      </c>
      <c r="CY64">
        <f t="shared" ref="CY64" si="68">CY62+CY63</f>
        <v>0</v>
      </c>
      <c r="CZ64">
        <f t="shared" ref="CZ64" si="69">CZ62+CZ63</f>
        <v>0</v>
      </c>
      <c r="DA64">
        <f t="shared" ref="DA64" si="70">DA62+DA63</f>
        <v>0</v>
      </c>
      <c r="DB64">
        <f t="shared" ref="DB64" si="71">DB62+DB63</f>
        <v>0</v>
      </c>
      <c r="DC64">
        <f t="shared" ref="DC64" si="72">DC62+DC63</f>
        <v>0</v>
      </c>
      <c r="DD64">
        <f t="shared" ref="DD64" si="73">DD62+DD63</f>
        <v>59</v>
      </c>
      <c r="DE64">
        <f t="shared" ref="DE64" si="74">DE62+DE63</f>
        <v>0</v>
      </c>
      <c r="DF64">
        <f t="shared" ref="DF64" si="75">DF62+DF63</f>
        <v>0</v>
      </c>
      <c r="DG64">
        <f t="shared" ref="DG64" si="76">DG62+DG63</f>
        <v>0</v>
      </c>
      <c r="DH64">
        <f t="shared" ref="DH64" si="77">DH62+DH63</f>
        <v>0</v>
      </c>
      <c r="DI64" s="5">
        <f t="shared" ref="DI64" si="78">DI62+DI63</f>
        <v>0</v>
      </c>
      <c r="DJ64" s="6">
        <f t="shared" ref="DJ64" si="79">DJ62+DJ63</f>
        <v>0</v>
      </c>
      <c r="DK64">
        <f t="shared" ref="DK64" si="80">DK62+DK63</f>
        <v>0</v>
      </c>
      <c r="DL64">
        <f t="shared" ref="DL64" si="81">DL62+DL63</f>
        <v>0</v>
      </c>
      <c r="DM64">
        <f t="shared" ref="DM64" si="82">DM62+DM63</f>
        <v>0</v>
      </c>
      <c r="DN64">
        <f t="shared" ref="DN64" si="83">DN62+DN63</f>
        <v>0</v>
      </c>
      <c r="DO64" s="5">
        <f t="shared" ref="DO64" si="84">DO62+DO63</f>
        <v>0</v>
      </c>
    </row>
    <row r="65" spans="10:119" x14ac:dyDescent="0.3">
      <c r="J65" s="13">
        <f>COUNTIF(J3:J61,"=-0.5")</f>
        <v>0</v>
      </c>
      <c r="K65" s="14">
        <f>COUNTIF(K3:K61,"=-0.5")</f>
        <v>0</v>
      </c>
      <c r="L65" s="14">
        <f t="shared" ref="L65:BS65" si="85">COUNTIF(L2:L61,"=-0.5")</f>
        <v>0</v>
      </c>
      <c r="M65" s="14">
        <f t="shared" si="85"/>
        <v>0</v>
      </c>
      <c r="N65" s="14">
        <f t="shared" si="85"/>
        <v>0</v>
      </c>
      <c r="O65" s="14">
        <f t="shared" si="85"/>
        <v>0</v>
      </c>
      <c r="P65" s="14">
        <f t="shared" si="85"/>
        <v>0</v>
      </c>
      <c r="Q65" s="14">
        <f t="shared" si="85"/>
        <v>0</v>
      </c>
      <c r="R65" s="14">
        <f t="shared" si="85"/>
        <v>0</v>
      </c>
      <c r="S65" s="14">
        <f t="shared" si="85"/>
        <v>0</v>
      </c>
      <c r="T65" s="14">
        <f>COUNTIF(T3:T61,"=-0.5")</f>
        <v>0</v>
      </c>
      <c r="U65" s="14">
        <f>COUNTIF(U3:U61,"=-0.5")</f>
        <v>0</v>
      </c>
      <c r="V65" s="14">
        <f>COUNTIF(V3:V61,"=-0.5")</f>
        <v>0</v>
      </c>
      <c r="W65" s="14">
        <f t="shared" si="85"/>
        <v>0</v>
      </c>
      <c r="X65" s="14">
        <f t="shared" si="85"/>
        <v>0</v>
      </c>
      <c r="Y65" s="14">
        <f>COUNTIF(Y3:Y61,"=-0.5")</f>
        <v>17</v>
      </c>
      <c r="Z65" s="14">
        <f>COUNTIF(Z3:Z61,"=-0.5")</f>
        <v>0</v>
      </c>
      <c r="AA65" s="14">
        <f>COUNTIF(AA3:AA61,"=-0.5")</f>
        <v>0</v>
      </c>
      <c r="AB65" s="14">
        <f t="shared" si="85"/>
        <v>0</v>
      </c>
      <c r="AC65" s="14">
        <f t="shared" si="85"/>
        <v>0</v>
      </c>
      <c r="AD65" s="14">
        <f t="shared" si="85"/>
        <v>0</v>
      </c>
      <c r="AE65" s="14">
        <f>COUNTIF(AE3:AE61,"=-0.5")</f>
        <v>0</v>
      </c>
      <c r="AF65" s="14">
        <f t="shared" si="85"/>
        <v>0</v>
      </c>
      <c r="AG65" s="14">
        <f>COUNTIF(AG3:AG61,"=-0.5")</f>
        <v>0</v>
      </c>
      <c r="AH65" s="14">
        <f>COUNTIF(AH3:AH61,"=-0.5")</f>
        <v>0</v>
      </c>
      <c r="AI65" s="14">
        <f t="shared" si="85"/>
        <v>0</v>
      </c>
      <c r="AJ65" s="14">
        <f t="shared" si="85"/>
        <v>0</v>
      </c>
      <c r="AK65" s="14">
        <f t="shared" si="85"/>
        <v>0</v>
      </c>
      <c r="AL65" s="14">
        <f t="shared" si="85"/>
        <v>0</v>
      </c>
      <c r="AM65" s="14">
        <f t="shared" ref="AM65:AR65" si="86">COUNTIF(AM3:AM61,"=-0.5")</f>
        <v>0</v>
      </c>
      <c r="AN65" s="14">
        <f t="shared" si="86"/>
        <v>0</v>
      </c>
      <c r="AO65" s="14">
        <f t="shared" si="86"/>
        <v>0</v>
      </c>
      <c r="AP65" s="14">
        <f t="shared" si="86"/>
        <v>0</v>
      </c>
      <c r="AQ65" s="15">
        <f t="shared" si="86"/>
        <v>0</v>
      </c>
      <c r="AR65" s="13">
        <f t="shared" si="86"/>
        <v>0</v>
      </c>
      <c r="AS65" s="14">
        <f t="shared" si="85"/>
        <v>0</v>
      </c>
      <c r="AT65" s="14">
        <f t="shared" si="85"/>
        <v>0</v>
      </c>
      <c r="AU65" s="14">
        <f t="shared" si="85"/>
        <v>0</v>
      </c>
      <c r="AV65" s="14">
        <f t="shared" si="85"/>
        <v>0</v>
      </c>
      <c r="AW65" s="14">
        <f t="shared" si="85"/>
        <v>0</v>
      </c>
      <c r="AX65" s="14">
        <f t="shared" si="85"/>
        <v>0</v>
      </c>
      <c r="AY65" s="14">
        <f t="shared" si="85"/>
        <v>0</v>
      </c>
      <c r="AZ65" s="14">
        <f t="shared" si="85"/>
        <v>0</v>
      </c>
      <c r="BA65" s="14">
        <f t="shared" si="85"/>
        <v>0</v>
      </c>
      <c r="BB65" s="14">
        <f t="shared" si="85"/>
        <v>0</v>
      </c>
      <c r="BC65" s="14">
        <f>COUNTIF(BC3:BC61,"=-0.5")</f>
        <v>0</v>
      </c>
      <c r="BD65" s="14">
        <f t="shared" si="85"/>
        <v>0</v>
      </c>
      <c r="BE65" s="14">
        <f>COUNTIF(BE3:BE61,"=-0.5")</f>
        <v>0</v>
      </c>
      <c r="BF65" s="14">
        <f t="shared" si="85"/>
        <v>0</v>
      </c>
      <c r="BG65" s="14">
        <f t="shared" si="85"/>
        <v>0</v>
      </c>
      <c r="BH65" s="14">
        <f t="shared" si="85"/>
        <v>0</v>
      </c>
      <c r="BI65" s="14">
        <f>COUNTIF(BI3:BI61,"=-0.5")</f>
        <v>0</v>
      </c>
      <c r="BJ65" s="14">
        <f>COUNTIF(BJ3:BJ61,"=-0.5")</f>
        <v>0</v>
      </c>
      <c r="BK65" s="14">
        <f t="shared" si="85"/>
        <v>0</v>
      </c>
      <c r="BL65" s="14">
        <f t="shared" si="85"/>
        <v>0</v>
      </c>
      <c r="BM65" s="14">
        <f t="shared" si="85"/>
        <v>0</v>
      </c>
      <c r="BN65" s="14">
        <f t="shared" si="85"/>
        <v>0</v>
      </c>
      <c r="BO65" s="14">
        <f t="shared" si="85"/>
        <v>0</v>
      </c>
      <c r="BP65" s="14">
        <f t="shared" si="85"/>
        <v>0</v>
      </c>
      <c r="BQ65" s="14">
        <f t="shared" si="85"/>
        <v>0</v>
      </c>
      <c r="BR65" s="14">
        <f t="shared" si="85"/>
        <v>0</v>
      </c>
      <c r="BS65" s="14">
        <f t="shared" si="85"/>
        <v>0</v>
      </c>
      <c r="BT65" s="14">
        <f t="shared" ref="BT65:DO65" si="87">COUNTIF(BT2:BT61,"=-0.5")</f>
        <v>0</v>
      </c>
      <c r="BU65" s="14">
        <f t="shared" si="87"/>
        <v>0</v>
      </c>
      <c r="BV65" s="14">
        <f>COUNTIF(BV3:BV61,"=-0.5")</f>
        <v>0</v>
      </c>
      <c r="BW65" s="14">
        <f>COUNTIF(BW3:BW61,"=-0.5")</f>
        <v>0</v>
      </c>
      <c r="BX65" s="14">
        <f>COUNTIF(BX3:BX61,"=-0.5")</f>
        <v>0</v>
      </c>
      <c r="BY65" s="15">
        <f>COUNTIF(BY3:BY61,"=-0.5")</f>
        <v>0</v>
      </c>
      <c r="BZ65" s="13">
        <f t="shared" si="87"/>
        <v>0</v>
      </c>
      <c r="CA65" s="14">
        <f t="shared" si="87"/>
        <v>0</v>
      </c>
      <c r="CB65" s="14">
        <f t="shared" si="87"/>
        <v>0</v>
      </c>
      <c r="CC65" s="14">
        <f t="shared" si="87"/>
        <v>0</v>
      </c>
      <c r="CD65" s="14">
        <f t="shared" si="87"/>
        <v>0</v>
      </c>
      <c r="CE65" s="14">
        <f t="shared" si="87"/>
        <v>0</v>
      </c>
      <c r="CF65" s="14">
        <f t="shared" si="87"/>
        <v>0</v>
      </c>
      <c r="CG65" s="14">
        <f t="shared" si="87"/>
        <v>0</v>
      </c>
      <c r="CH65" s="14">
        <f t="shared" si="87"/>
        <v>0</v>
      </c>
      <c r="CI65" s="14">
        <f t="shared" si="87"/>
        <v>0</v>
      </c>
      <c r="CJ65" s="14">
        <f t="shared" si="87"/>
        <v>0</v>
      </c>
      <c r="CK65" s="14">
        <f t="shared" si="87"/>
        <v>0</v>
      </c>
      <c r="CL65" s="14">
        <f t="shared" si="87"/>
        <v>0</v>
      </c>
      <c r="CM65" s="14">
        <f t="shared" si="87"/>
        <v>0</v>
      </c>
      <c r="CN65" s="14">
        <f t="shared" si="87"/>
        <v>0</v>
      </c>
      <c r="CO65" s="14">
        <f t="shared" si="87"/>
        <v>0</v>
      </c>
      <c r="CP65" s="14">
        <f t="shared" si="87"/>
        <v>0</v>
      </c>
      <c r="CQ65" s="14">
        <f t="shared" si="87"/>
        <v>0</v>
      </c>
      <c r="CR65" s="14">
        <f t="shared" si="87"/>
        <v>0</v>
      </c>
      <c r="CS65" s="14">
        <f t="shared" si="87"/>
        <v>0</v>
      </c>
      <c r="CT65" s="14">
        <f t="shared" si="87"/>
        <v>0</v>
      </c>
      <c r="CU65" s="14">
        <f t="shared" si="87"/>
        <v>0</v>
      </c>
      <c r="CV65" s="14">
        <f t="shared" si="87"/>
        <v>0</v>
      </c>
      <c r="CW65" s="14">
        <f t="shared" si="87"/>
        <v>0</v>
      </c>
      <c r="CX65" s="14">
        <f t="shared" si="87"/>
        <v>0</v>
      </c>
      <c r="CY65" s="14">
        <f t="shared" si="87"/>
        <v>0</v>
      </c>
      <c r="CZ65" s="14">
        <f t="shared" si="87"/>
        <v>0</v>
      </c>
      <c r="DA65" s="14">
        <f t="shared" si="87"/>
        <v>0</v>
      </c>
      <c r="DB65" s="14">
        <f t="shared" si="87"/>
        <v>0</v>
      </c>
      <c r="DC65" s="14">
        <f t="shared" si="87"/>
        <v>0</v>
      </c>
      <c r="DD65" s="14">
        <f>COUNTIF(DD3:DD61,"=-0.5")</f>
        <v>0</v>
      </c>
      <c r="DE65" s="14">
        <f t="shared" si="87"/>
        <v>0</v>
      </c>
      <c r="DF65" s="14">
        <f t="shared" si="87"/>
        <v>0</v>
      </c>
      <c r="DG65" s="14">
        <f t="shared" si="87"/>
        <v>0</v>
      </c>
      <c r="DH65" s="14">
        <f t="shared" si="87"/>
        <v>0</v>
      </c>
      <c r="DI65" s="15">
        <f t="shared" si="87"/>
        <v>0</v>
      </c>
      <c r="DJ65" s="13">
        <f t="shared" si="87"/>
        <v>0</v>
      </c>
      <c r="DK65" s="14">
        <f t="shared" si="87"/>
        <v>0</v>
      </c>
      <c r="DL65" s="14">
        <f t="shared" si="87"/>
        <v>0</v>
      </c>
      <c r="DM65" s="14">
        <f t="shared" si="87"/>
        <v>0</v>
      </c>
      <c r="DN65" s="14">
        <f t="shared" si="87"/>
        <v>0</v>
      </c>
      <c r="DO65" s="15">
        <f t="shared" si="87"/>
        <v>0</v>
      </c>
    </row>
    <row r="66" spans="10:119" x14ac:dyDescent="0.3">
      <c r="J66" s="16">
        <f>COUNTIF(J3:J61,"=-1")</f>
        <v>0</v>
      </c>
      <c r="K66" s="17">
        <f>COUNTIF(K3:K61,"=-1")</f>
        <v>0</v>
      </c>
      <c r="L66" s="17">
        <f t="shared" ref="L66:BS66" si="88">COUNTIF(L2:L61,"=-1")</f>
        <v>0</v>
      </c>
      <c r="M66" s="17">
        <f t="shared" si="88"/>
        <v>0</v>
      </c>
      <c r="N66" s="17">
        <f t="shared" si="88"/>
        <v>0</v>
      </c>
      <c r="O66" s="17">
        <f t="shared" si="88"/>
        <v>0</v>
      </c>
      <c r="P66" s="17">
        <f t="shared" si="88"/>
        <v>0</v>
      </c>
      <c r="Q66" s="17">
        <f t="shared" si="88"/>
        <v>0</v>
      </c>
      <c r="R66" s="17">
        <f t="shared" si="88"/>
        <v>0</v>
      </c>
      <c r="S66" s="17">
        <f t="shared" si="88"/>
        <v>0</v>
      </c>
      <c r="T66" s="17">
        <f>COUNTIF(T3:T61,"=-1")</f>
        <v>0</v>
      </c>
      <c r="U66" s="17">
        <f>COUNTIF(U3:U61,"=-1")</f>
        <v>0</v>
      </c>
      <c r="V66" s="17">
        <f>COUNTIF(V3:V61,"=-1")</f>
        <v>0</v>
      </c>
      <c r="W66" s="17">
        <f t="shared" si="88"/>
        <v>0</v>
      </c>
      <c r="X66" s="17">
        <f t="shared" si="88"/>
        <v>0</v>
      </c>
      <c r="Y66" s="17">
        <f>COUNTIF(Y3:Y61,"=-1")</f>
        <v>0</v>
      </c>
      <c r="Z66" s="17">
        <f>COUNTIF(Z3:Z61,"=-1")</f>
        <v>0</v>
      </c>
      <c r="AA66" s="17">
        <f>COUNTIF(AA3:AA61,"=-1")</f>
        <v>0</v>
      </c>
      <c r="AB66" s="17">
        <f t="shared" si="88"/>
        <v>0</v>
      </c>
      <c r="AC66" s="17">
        <f t="shared" si="88"/>
        <v>0</v>
      </c>
      <c r="AD66" s="17">
        <f t="shared" si="88"/>
        <v>0</v>
      </c>
      <c r="AE66" s="17">
        <f>COUNTIF(AE3:AE61,"=-1")</f>
        <v>0</v>
      </c>
      <c r="AF66" s="17">
        <f t="shared" si="88"/>
        <v>0</v>
      </c>
      <c r="AG66" s="17">
        <f>COUNTIF(AG3:AG61,"=-1")</f>
        <v>0</v>
      </c>
      <c r="AH66" s="17">
        <f>COUNTIF(AH3:AH61,"=-1")</f>
        <v>0</v>
      </c>
      <c r="AI66" s="17">
        <f t="shared" si="88"/>
        <v>0</v>
      </c>
      <c r="AJ66" s="17">
        <f t="shared" si="88"/>
        <v>0</v>
      </c>
      <c r="AK66" s="17">
        <f t="shared" si="88"/>
        <v>0</v>
      </c>
      <c r="AL66" s="17">
        <f t="shared" si="88"/>
        <v>0</v>
      </c>
      <c r="AM66" s="17">
        <f t="shared" ref="AM66:AR66" si="89">COUNTIF(AM3:AM61,"=-1")</f>
        <v>0</v>
      </c>
      <c r="AN66" s="17">
        <f t="shared" si="89"/>
        <v>0</v>
      </c>
      <c r="AO66" s="17">
        <f t="shared" si="89"/>
        <v>0</v>
      </c>
      <c r="AP66" s="17">
        <f t="shared" si="89"/>
        <v>0</v>
      </c>
      <c r="AQ66" s="18">
        <f t="shared" si="89"/>
        <v>0</v>
      </c>
      <c r="AR66" s="16">
        <f t="shared" si="89"/>
        <v>0</v>
      </c>
      <c r="AS66" s="17">
        <f t="shared" si="88"/>
        <v>0</v>
      </c>
      <c r="AT66" s="17">
        <f t="shared" si="88"/>
        <v>0</v>
      </c>
      <c r="AU66" s="17">
        <f t="shared" si="88"/>
        <v>0</v>
      </c>
      <c r="AV66" s="17">
        <f t="shared" si="88"/>
        <v>0</v>
      </c>
      <c r="AW66" s="17">
        <f t="shared" si="88"/>
        <v>0</v>
      </c>
      <c r="AX66" s="17">
        <f t="shared" si="88"/>
        <v>0</v>
      </c>
      <c r="AY66" s="17">
        <f t="shared" si="88"/>
        <v>0</v>
      </c>
      <c r="AZ66" s="17">
        <f t="shared" si="88"/>
        <v>0</v>
      </c>
      <c r="BA66" s="17">
        <f t="shared" si="88"/>
        <v>0</v>
      </c>
      <c r="BB66" s="17">
        <f t="shared" si="88"/>
        <v>0</v>
      </c>
      <c r="BC66" s="17">
        <f>COUNTIF(BC3:BC61,"=-1")</f>
        <v>0</v>
      </c>
      <c r="BD66" s="17">
        <f t="shared" si="88"/>
        <v>0</v>
      </c>
      <c r="BE66" s="17">
        <f>COUNTIF(BE3:BE61,"=-1")</f>
        <v>0</v>
      </c>
      <c r="BF66" s="17">
        <f t="shared" si="88"/>
        <v>0</v>
      </c>
      <c r="BG66" s="17">
        <f t="shared" si="88"/>
        <v>0</v>
      </c>
      <c r="BH66" s="17">
        <f t="shared" si="88"/>
        <v>0</v>
      </c>
      <c r="BI66" s="17">
        <f>COUNTIF(BI3:BI61,"=-1")</f>
        <v>0</v>
      </c>
      <c r="BJ66" s="17">
        <f>COUNTIF(BJ3:BJ61,"=-1")</f>
        <v>0</v>
      </c>
      <c r="BK66" s="17">
        <f t="shared" si="88"/>
        <v>0</v>
      </c>
      <c r="BL66" s="17">
        <f t="shared" si="88"/>
        <v>0</v>
      </c>
      <c r="BM66" s="17">
        <f t="shared" si="88"/>
        <v>0</v>
      </c>
      <c r="BN66" s="17">
        <f t="shared" si="88"/>
        <v>0</v>
      </c>
      <c r="BO66" s="17">
        <f t="shared" si="88"/>
        <v>0</v>
      </c>
      <c r="BP66" s="17">
        <f t="shared" si="88"/>
        <v>0</v>
      </c>
      <c r="BQ66" s="17">
        <f t="shared" si="88"/>
        <v>0</v>
      </c>
      <c r="BR66" s="17">
        <f t="shared" si="88"/>
        <v>0</v>
      </c>
      <c r="BS66" s="17">
        <f t="shared" si="88"/>
        <v>0</v>
      </c>
      <c r="BT66" s="17">
        <f t="shared" ref="BT66:DO66" si="90">COUNTIF(BT2:BT61,"=-1")</f>
        <v>0</v>
      </c>
      <c r="BU66" s="17">
        <f t="shared" si="90"/>
        <v>0</v>
      </c>
      <c r="BV66" s="17">
        <f>COUNTIF(BV3:BV61,"=-1")</f>
        <v>0</v>
      </c>
      <c r="BW66" s="17">
        <f>COUNTIF(BW3:BW61,"=-1")</f>
        <v>0</v>
      </c>
      <c r="BX66" s="17">
        <f>COUNTIF(BX3:BX61,"=-1")</f>
        <v>0</v>
      </c>
      <c r="BY66" s="18">
        <f>COUNTIF(BY3:BY61,"=-1")</f>
        <v>0</v>
      </c>
      <c r="BZ66" s="16">
        <f t="shared" si="90"/>
        <v>0</v>
      </c>
      <c r="CA66" s="17">
        <f t="shared" si="90"/>
        <v>0</v>
      </c>
      <c r="CB66" s="17">
        <f t="shared" si="90"/>
        <v>0</v>
      </c>
      <c r="CC66" s="17">
        <f t="shared" si="90"/>
        <v>0</v>
      </c>
      <c r="CD66" s="17">
        <f t="shared" si="90"/>
        <v>0</v>
      </c>
      <c r="CE66" s="17">
        <f t="shared" si="90"/>
        <v>0</v>
      </c>
      <c r="CF66" s="17">
        <f t="shared" si="90"/>
        <v>0</v>
      </c>
      <c r="CG66" s="17">
        <f t="shared" si="90"/>
        <v>0</v>
      </c>
      <c r="CH66" s="17">
        <f t="shared" si="90"/>
        <v>0</v>
      </c>
      <c r="CI66" s="17">
        <f t="shared" si="90"/>
        <v>0</v>
      </c>
      <c r="CJ66" s="17">
        <f t="shared" si="90"/>
        <v>0</v>
      </c>
      <c r="CK66" s="17">
        <f t="shared" si="90"/>
        <v>0</v>
      </c>
      <c r="CL66" s="17">
        <f t="shared" si="90"/>
        <v>0</v>
      </c>
      <c r="CM66" s="17">
        <f t="shared" si="90"/>
        <v>0</v>
      </c>
      <c r="CN66" s="17">
        <f t="shared" si="90"/>
        <v>0</v>
      </c>
      <c r="CO66" s="17">
        <f t="shared" si="90"/>
        <v>0</v>
      </c>
      <c r="CP66" s="17">
        <f t="shared" si="90"/>
        <v>0</v>
      </c>
      <c r="CQ66" s="17">
        <f t="shared" si="90"/>
        <v>0</v>
      </c>
      <c r="CR66" s="17">
        <f t="shared" si="90"/>
        <v>0</v>
      </c>
      <c r="CS66" s="17">
        <f t="shared" si="90"/>
        <v>0</v>
      </c>
      <c r="CT66" s="17">
        <f t="shared" si="90"/>
        <v>0</v>
      </c>
      <c r="CU66" s="17">
        <f t="shared" si="90"/>
        <v>0</v>
      </c>
      <c r="CV66" s="17">
        <f t="shared" si="90"/>
        <v>0</v>
      </c>
      <c r="CW66" s="17">
        <f t="shared" si="90"/>
        <v>0</v>
      </c>
      <c r="CX66" s="17">
        <f t="shared" si="90"/>
        <v>0</v>
      </c>
      <c r="CY66" s="17">
        <f t="shared" si="90"/>
        <v>0</v>
      </c>
      <c r="CZ66" s="17">
        <f t="shared" si="90"/>
        <v>0</v>
      </c>
      <c r="DA66" s="17">
        <f t="shared" si="90"/>
        <v>0</v>
      </c>
      <c r="DB66" s="17">
        <f t="shared" si="90"/>
        <v>0</v>
      </c>
      <c r="DC66" s="17">
        <f t="shared" si="90"/>
        <v>0</v>
      </c>
      <c r="DD66" s="17">
        <f>COUNTIF(DD3:DD61,"=-1")</f>
        <v>0</v>
      </c>
      <c r="DE66" s="17">
        <f t="shared" si="90"/>
        <v>0</v>
      </c>
      <c r="DF66" s="17">
        <f t="shared" si="90"/>
        <v>0</v>
      </c>
      <c r="DG66" s="17">
        <f t="shared" si="90"/>
        <v>0</v>
      </c>
      <c r="DH66" s="17">
        <f t="shared" si="90"/>
        <v>0</v>
      </c>
      <c r="DI66" s="18">
        <f t="shared" si="90"/>
        <v>0</v>
      </c>
      <c r="DJ66" s="16">
        <f t="shared" si="90"/>
        <v>60</v>
      </c>
      <c r="DK66" s="17">
        <f t="shared" si="90"/>
        <v>0</v>
      </c>
      <c r="DL66" s="17">
        <f t="shared" si="90"/>
        <v>0</v>
      </c>
      <c r="DM66" s="17">
        <f t="shared" si="90"/>
        <v>0</v>
      </c>
      <c r="DN66" s="17">
        <f t="shared" si="90"/>
        <v>0</v>
      </c>
      <c r="DO66" s="18">
        <f t="shared" si="90"/>
        <v>0</v>
      </c>
    </row>
  </sheetData>
  <conditionalFormatting sqref="J2:DO61">
    <cfRule type="cellIs" dxfId="3" priority="1" operator="equal">
      <formula>-1</formula>
    </cfRule>
    <cfRule type="cellIs" dxfId="2" priority="2" operator="equal">
      <formula>-0.5</formula>
    </cfRule>
    <cfRule type="cellIs" dxfId="1" priority="3" operator="equal">
      <formula>1</formula>
    </cfRule>
    <cfRule type="cellIs" dxfId="0" priority="4" operator="equal">
      <formula>0.5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sites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Bryan</cp:lastModifiedBy>
  <dcterms:created xsi:type="dcterms:W3CDTF">2022-08-17T15:12:20Z</dcterms:created>
  <dcterms:modified xsi:type="dcterms:W3CDTF">2023-11-13T13:37:30Z</dcterms:modified>
</cp:coreProperties>
</file>