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6.xml" ContentType="application/vnd.openxmlformats-officedocument.drawing+xml"/>
  <Override PartName="/xl/charts/chart7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lkirk\PIL\PEOPLE\Phyllis\My Experiments\Vividness &amp; accuracy\Phyllis Experiment 1\"/>
    </mc:Choice>
  </mc:AlternateContent>
  <bookViews>
    <workbookView xWindow="120" yWindow="120" windowWidth="19020" windowHeight="11820" tabRatio="698" firstSheet="13" activeTab="19"/>
  </bookViews>
  <sheets>
    <sheet name="Subject 1" sheetId="2" r:id="rId1"/>
    <sheet name="Subject 2" sheetId="16" r:id="rId2"/>
    <sheet name="Subject 3" sheetId="17" r:id="rId3"/>
    <sheet name="Subject 4" sheetId="33" r:id="rId4"/>
    <sheet name="Subject 5" sheetId="20" r:id="rId5"/>
    <sheet name="Subject 6" sheetId="24" r:id="rId6"/>
    <sheet name="Subject 7" sheetId="25" r:id="rId7"/>
    <sheet name="Subject 8" sheetId="27" r:id="rId8"/>
    <sheet name="Subject 9" sheetId="28" r:id="rId9"/>
    <sheet name="Subject 10" sheetId="29" r:id="rId10"/>
    <sheet name="Subject 11" sheetId="30" r:id="rId11"/>
    <sheet name="Subject 12" sheetId="31" r:id="rId12"/>
    <sheet name="Subject 13" sheetId="37" r:id="rId13"/>
    <sheet name="Subject 14" sheetId="36" r:id="rId14"/>
    <sheet name="Subject 15" sheetId="35" r:id="rId15"/>
    <sheet name="Subject 16" sheetId="34" r:id="rId16"/>
    <sheet name="Sheet1 (3)" sheetId="21" r:id="rId17"/>
    <sheet name="Location Error" sheetId="15" r:id="rId18"/>
    <sheet name="Confidence" sheetId="22" r:id="rId19"/>
    <sheet name="Vividness" sheetId="23" r:id="rId20"/>
    <sheet name="vividness by stimtype" sheetId="41" r:id="rId21"/>
    <sheet name="graphs" sheetId="39" r:id="rId22"/>
    <sheet name="Sheet3" sheetId="26" r:id="rId23"/>
    <sheet name="comparison 1 &amp; 2" sheetId="40" r:id="rId24"/>
    <sheet name="Radar calc" sheetId="38" r:id="rId25"/>
  </sheets>
  <calcPr calcId="162913"/>
</workbook>
</file>

<file path=xl/calcChain.xml><?xml version="1.0" encoding="utf-8"?>
<calcChain xmlns="http://schemas.openxmlformats.org/spreadsheetml/2006/main">
  <c r="BM55" i="23" l="1"/>
  <c r="BM10" i="23"/>
  <c r="BM41" i="23"/>
  <c r="BM94" i="23"/>
  <c r="BM80" i="23"/>
  <c r="BM110" i="23"/>
  <c r="BM46" i="23"/>
  <c r="BM60" i="23"/>
  <c r="BM24" i="23"/>
  <c r="BM8" i="23"/>
  <c r="BM113" i="23"/>
  <c r="BM66" i="23"/>
  <c r="BM7" i="23"/>
  <c r="BM23" i="23"/>
  <c r="BM87" i="23"/>
  <c r="BM93" i="23"/>
  <c r="BM79" i="23"/>
  <c r="BM59" i="23"/>
  <c r="BM9" i="23"/>
  <c r="BM76" i="23"/>
  <c r="BM53" i="23"/>
  <c r="BM61" i="23"/>
  <c r="BM86" i="23"/>
  <c r="BM25" i="23"/>
  <c r="BM82" i="23"/>
  <c r="BM97" i="23"/>
  <c r="BM35" i="23"/>
  <c r="BM118" i="23"/>
  <c r="BM107" i="23"/>
  <c r="BM63" i="23"/>
  <c r="BM33" i="23"/>
  <c r="BM42" i="23"/>
  <c r="BM62" i="23"/>
  <c r="BM58" i="23"/>
  <c r="BM64" i="23"/>
  <c r="BM18" i="23"/>
  <c r="BM39" i="23"/>
  <c r="BM69" i="23"/>
  <c r="BM28" i="23"/>
  <c r="BM27" i="23"/>
  <c r="BM74" i="23"/>
  <c r="BM83" i="23"/>
  <c r="BM119" i="23"/>
  <c r="BM36" i="23"/>
  <c r="BM47" i="23"/>
  <c r="BM6" i="23"/>
  <c r="BM73" i="23"/>
  <c r="BM13" i="23"/>
  <c r="BM89" i="23"/>
  <c r="BM34" i="23"/>
  <c r="BM115" i="23"/>
  <c r="BM75" i="23"/>
  <c r="BM102" i="23"/>
  <c r="BM48" i="23"/>
  <c r="BM70" i="23"/>
  <c r="BM71" i="23"/>
  <c r="BM77" i="23"/>
  <c r="BM72" i="23"/>
  <c r="BM121" i="23"/>
  <c r="BM22" i="23"/>
  <c r="BM37" i="23"/>
  <c r="BM12" i="23"/>
  <c r="BM111" i="23"/>
  <c r="BM91" i="23"/>
  <c r="BM50" i="23"/>
  <c r="BM43" i="23"/>
  <c r="BM11" i="23"/>
  <c r="BM32" i="23"/>
  <c r="BM99" i="23"/>
  <c r="BM26" i="23"/>
  <c r="BM96" i="23"/>
  <c r="BM20" i="23"/>
  <c r="BM14" i="23"/>
  <c r="BM15" i="23"/>
  <c r="BM29" i="23"/>
  <c r="BM90" i="23"/>
  <c r="BM45" i="23"/>
  <c r="BM17" i="23"/>
  <c r="BM2" i="23"/>
  <c r="BM112" i="23"/>
  <c r="BM19" i="23"/>
  <c r="BM3" i="23"/>
  <c r="BM84" i="23"/>
  <c r="BM21" i="23"/>
  <c r="BM103" i="23"/>
  <c r="BM116" i="23"/>
  <c r="BM88" i="23"/>
  <c r="BM95" i="23"/>
  <c r="BM78" i="23"/>
  <c r="BM65" i="23"/>
  <c r="BM5" i="23"/>
  <c r="BM120" i="23"/>
  <c r="BM109" i="23"/>
  <c r="BM56" i="23"/>
  <c r="BM92" i="23"/>
  <c r="BM57" i="23"/>
  <c r="BM68" i="23"/>
  <c r="BM40" i="23"/>
  <c r="BM85" i="23"/>
  <c r="BM105" i="23"/>
  <c r="BM67" i="23"/>
  <c r="BM114" i="23"/>
  <c r="BM31" i="23"/>
  <c r="BM52" i="23"/>
  <c r="BM54" i="23"/>
  <c r="BM108" i="23"/>
  <c r="BM104" i="23"/>
  <c r="BM44" i="23"/>
  <c r="BM49" i="23"/>
  <c r="BM38" i="23"/>
  <c r="BM16" i="23"/>
  <c r="BM117" i="23"/>
  <c r="BM100" i="23"/>
  <c r="BM101" i="23"/>
  <c r="BM30" i="23"/>
  <c r="BM4" i="23"/>
  <c r="BM106" i="23"/>
  <c r="BM51" i="23"/>
  <c r="BM98" i="23"/>
  <c r="BM81" i="23"/>
  <c r="AC127" i="22" l="1"/>
  <c r="AC128" i="22"/>
  <c r="AC129" i="22"/>
  <c r="AC130" i="22"/>
  <c r="AC131" i="22"/>
  <c r="AC132" i="22"/>
  <c r="AC133" i="22"/>
  <c r="AC134" i="22"/>
  <c r="AC135" i="22"/>
  <c r="AC136" i="22"/>
  <c r="R148" i="15" l="1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F20" i="40" l="1"/>
  <c r="E20" i="40"/>
  <c r="AI126" i="23" l="1"/>
  <c r="AI127" i="23"/>
  <c r="AI128" i="23"/>
  <c r="AI129" i="23"/>
  <c r="AI130" i="23"/>
  <c r="AI131" i="23"/>
  <c r="AI132" i="23"/>
  <c r="AI133" i="23"/>
  <c r="AI134" i="23"/>
  <c r="AI135" i="23"/>
  <c r="R128" i="15" l="1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H121" i="20" l="1"/>
  <c r="G121" i="20"/>
  <c r="H120" i="20"/>
  <c r="K120" i="20" s="1"/>
  <c r="G120" i="20"/>
  <c r="I120" i="20" s="1"/>
  <c r="J120" i="20" s="1"/>
  <c r="H119" i="20"/>
  <c r="G119" i="20"/>
  <c r="H118" i="20"/>
  <c r="G118" i="20"/>
  <c r="H117" i="20"/>
  <c r="G117" i="20"/>
  <c r="H116" i="20"/>
  <c r="G116" i="20"/>
  <c r="H115" i="20"/>
  <c r="G115" i="20"/>
  <c r="H114" i="20"/>
  <c r="J114" i="20" s="1"/>
  <c r="G114" i="20"/>
  <c r="H113" i="20"/>
  <c r="G113" i="20"/>
  <c r="H112" i="20"/>
  <c r="J112" i="20" s="1"/>
  <c r="G112" i="20"/>
  <c r="H111" i="20"/>
  <c r="G111" i="20"/>
  <c r="I111" i="20" s="1"/>
  <c r="H110" i="20"/>
  <c r="J110" i="20" s="1"/>
  <c r="G110" i="20"/>
  <c r="H109" i="20"/>
  <c r="K109" i="20" s="1"/>
  <c r="G109" i="20"/>
  <c r="H108" i="20"/>
  <c r="J108" i="20" s="1"/>
  <c r="G108" i="20"/>
  <c r="H107" i="20"/>
  <c r="G107" i="20"/>
  <c r="H106" i="20"/>
  <c r="G106" i="20"/>
  <c r="H105" i="20"/>
  <c r="G105" i="20"/>
  <c r="H104" i="20"/>
  <c r="G104" i="20"/>
  <c r="H103" i="20"/>
  <c r="G103" i="20"/>
  <c r="H102" i="20"/>
  <c r="J102" i="20" s="1"/>
  <c r="G102" i="20"/>
  <c r="H101" i="20"/>
  <c r="J101" i="20" s="1"/>
  <c r="G101" i="20"/>
  <c r="H100" i="20"/>
  <c r="J100" i="20" s="1"/>
  <c r="G100" i="20"/>
  <c r="H99" i="20"/>
  <c r="G99" i="20"/>
  <c r="H98" i="20"/>
  <c r="J98" i="20" s="1"/>
  <c r="G98" i="20"/>
  <c r="H97" i="20"/>
  <c r="G97" i="20"/>
  <c r="H96" i="20"/>
  <c r="G96" i="20"/>
  <c r="H95" i="20"/>
  <c r="K95" i="20" s="1"/>
  <c r="G95" i="20"/>
  <c r="I95" i="20" s="1"/>
  <c r="H94" i="20"/>
  <c r="G94" i="20"/>
  <c r="H93" i="20"/>
  <c r="J93" i="20" s="1"/>
  <c r="G93" i="20"/>
  <c r="H92" i="20"/>
  <c r="K92" i="20" s="1"/>
  <c r="G92" i="20"/>
  <c r="H91" i="20"/>
  <c r="G91" i="20"/>
  <c r="H90" i="20"/>
  <c r="J90" i="20" s="1"/>
  <c r="G90" i="20"/>
  <c r="H89" i="20"/>
  <c r="J89" i="20" s="1"/>
  <c r="G89" i="20"/>
  <c r="H88" i="20"/>
  <c r="G88" i="20"/>
  <c r="H87" i="20"/>
  <c r="G87" i="20"/>
  <c r="H86" i="20"/>
  <c r="J86" i="20" s="1"/>
  <c r="G86" i="20"/>
  <c r="H85" i="20"/>
  <c r="G85" i="20"/>
  <c r="H84" i="20"/>
  <c r="G84" i="20"/>
  <c r="H83" i="20"/>
  <c r="K83" i="20" s="1"/>
  <c r="G83" i="20"/>
  <c r="H82" i="20"/>
  <c r="K82" i="20" s="1"/>
  <c r="G82" i="20"/>
  <c r="H81" i="20"/>
  <c r="K81" i="20" s="1"/>
  <c r="G81" i="20"/>
  <c r="H80" i="20"/>
  <c r="G80" i="20"/>
  <c r="H79" i="20"/>
  <c r="G79" i="20"/>
  <c r="H78" i="20"/>
  <c r="I78" i="20" s="1"/>
  <c r="K78" i="20" s="1"/>
  <c r="G78" i="20"/>
  <c r="H77" i="20"/>
  <c r="J77" i="20" s="1"/>
  <c r="G77" i="20"/>
  <c r="H76" i="20"/>
  <c r="K76" i="20" s="1"/>
  <c r="G76" i="20"/>
  <c r="H75" i="20"/>
  <c r="G75" i="20"/>
  <c r="H74" i="20"/>
  <c r="J74" i="20" s="1"/>
  <c r="G74" i="20"/>
  <c r="H73" i="20"/>
  <c r="J73" i="20" s="1"/>
  <c r="G73" i="20"/>
  <c r="H72" i="20"/>
  <c r="J72" i="20" s="1"/>
  <c r="G72" i="20"/>
  <c r="H71" i="20"/>
  <c r="G71" i="20"/>
  <c r="K70" i="20"/>
  <c r="H70" i="20"/>
  <c r="G70" i="20"/>
  <c r="H69" i="20"/>
  <c r="K69" i="20" s="1"/>
  <c r="G69" i="20"/>
  <c r="H68" i="20"/>
  <c r="G68" i="20"/>
  <c r="H67" i="20"/>
  <c r="G67" i="20"/>
  <c r="H66" i="20"/>
  <c r="G66" i="20"/>
  <c r="H65" i="20"/>
  <c r="G65" i="20"/>
  <c r="H64" i="20"/>
  <c r="G64" i="20"/>
  <c r="H63" i="20"/>
  <c r="G63" i="20"/>
  <c r="H62" i="20"/>
  <c r="J62" i="20" s="1"/>
  <c r="G62" i="20"/>
  <c r="H61" i="20"/>
  <c r="G61" i="20"/>
  <c r="H60" i="20"/>
  <c r="G60" i="20"/>
  <c r="H59" i="20"/>
  <c r="G59" i="20"/>
  <c r="H58" i="20"/>
  <c r="K58" i="20" s="1"/>
  <c r="G58" i="20"/>
  <c r="H57" i="20"/>
  <c r="G57" i="20"/>
  <c r="J56" i="20"/>
  <c r="H56" i="20"/>
  <c r="G56" i="20"/>
  <c r="H55" i="20"/>
  <c r="G55" i="20"/>
  <c r="H54" i="20"/>
  <c r="J54" i="20" s="1"/>
  <c r="G54" i="20"/>
  <c r="H53" i="20"/>
  <c r="J53" i="20" s="1"/>
  <c r="G53" i="20"/>
  <c r="H52" i="20"/>
  <c r="G52" i="20"/>
  <c r="I52" i="20" s="1"/>
  <c r="K52" i="20" s="1"/>
  <c r="H51" i="20"/>
  <c r="G51" i="20"/>
  <c r="H50" i="20"/>
  <c r="G50" i="20"/>
  <c r="H49" i="20"/>
  <c r="G49" i="20"/>
  <c r="H48" i="20"/>
  <c r="K48" i="20" s="1"/>
  <c r="G48" i="20"/>
  <c r="H47" i="20"/>
  <c r="G47" i="20"/>
  <c r="H46" i="20"/>
  <c r="I46" i="20" s="1"/>
  <c r="G46" i="20"/>
  <c r="H45" i="20"/>
  <c r="G45" i="20"/>
  <c r="H44" i="20"/>
  <c r="G44" i="20"/>
  <c r="H43" i="20"/>
  <c r="G43" i="20"/>
  <c r="H42" i="20"/>
  <c r="J42" i="20" s="1"/>
  <c r="G42" i="20"/>
  <c r="I42" i="20" s="1"/>
  <c r="K42" i="20" s="1"/>
  <c r="H41" i="20"/>
  <c r="G41" i="20"/>
  <c r="H40" i="20"/>
  <c r="J40" i="20" s="1"/>
  <c r="G40" i="20"/>
  <c r="H39" i="20"/>
  <c r="J39" i="20" s="1"/>
  <c r="G39" i="20"/>
  <c r="H38" i="20"/>
  <c r="K38" i="20" s="1"/>
  <c r="G38" i="20"/>
  <c r="H37" i="20"/>
  <c r="I37" i="20" s="1"/>
  <c r="J37" i="20" s="1"/>
  <c r="G37" i="20"/>
  <c r="H36" i="20"/>
  <c r="J36" i="20" s="1"/>
  <c r="G36" i="20"/>
  <c r="H35" i="20"/>
  <c r="G35" i="20"/>
  <c r="H34" i="20"/>
  <c r="G34" i="20"/>
  <c r="H33" i="20"/>
  <c r="J33" i="20" s="1"/>
  <c r="G33" i="20"/>
  <c r="H32" i="20"/>
  <c r="G32" i="20"/>
  <c r="H31" i="20"/>
  <c r="G31" i="20"/>
  <c r="H30" i="20"/>
  <c r="G30" i="20"/>
  <c r="H29" i="20"/>
  <c r="G29" i="20"/>
  <c r="H28" i="20"/>
  <c r="I28" i="20" s="1"/>
  <c r="J28" i="20" s="1"/>
  <c r="G28" i="20"/>
  <c r="H27" i="20"/>
  <c r="G27" i="20"/>
  <c r="H26" i="20"/>
  <c r="J26" i="20" s="1"/>
  <c r="G26" i="20"/>
  <c r="H25" i="20"/>
  <c r="G25" i="20"/>
  <c r="H24" i="20"/>
  <c r="G24" i="20"/>
  <c r="H23" i="20"/>
  <c r="J23" i="20" s="1"/>
  <c r="G23" i="20"/>
  <c r="H22" i="20"/>
  <c r="G22" i="20"/>
  <c r="H21" i="20"/>
  <c r="K21" i="20" s="1"/>
  <c r="G21" i="20"/>
  <c r="H20" i="20"/>
  <c r="G20" i="20"/>
  <c r="H19" i="20"/>
  <c r="J19" i="20" s="1"/>
  <c r="G19" i="20"/>
  <c r="H18" i="20"/>
  <c r="G18" i="20"/>
  <c r="H17" i="20"/>
  <c r="J17" i="20" s="1"/>
  <c r="G17" i="20"/>
  <c r="H16" i="20"/>
  <c r="J16" i="20" s="1"/>
  <c r="G16" i="20"/>
  <c r="H15" i="20"/>
  <c r="G15" i="20"/>
  <c r="H14" i="20"/>
  <c r="J14" i="20" s="1"/>
  <c r="G14" i="20"/>
  <c r="H13" i="20"/>
  <c r="K13" i="20" s="1"/>
  <c r="G13" i="20"/>
  <c r="H12" i="20"/>
  <c r="I12" i="20" s="1"/>
  <c r="K12" i="20" s="1"/>
  <c r="G12" i="20"/>
  <c r="H11" i="20"/>
  <c r="K11" i="20" s="1"/>
  <c r="G11" i="20"/>
  <c r="H10" i="20"/>
  <c r="K10" i="20" s="1"/>
  <c r="G10" i="20"/>
  <c r="H9" i="20"/>
  <c r="J9" i="20" s="1"/>
  <c r="G9" i="20"/>
  <c r="H8" i="20"/>
  <c r="G8" i="20"/>
  <c r="H7" i="20"/>
  <c r="G7" i="20"/>
  <c r="H6" i="20"/>
  <c r="K6" i="20" s="1"/>
  <c r="G6" i="20"/>
  <c r="H5" i="20"/>
  <c r="G5" i="20"/>
  <c r="H4" i="20"/>
  <c r="G4" i="20"/>
  <c r="H3" i="20"/>
  <c r="K3" i="20" s="1"/>
  <c r="G3" i="20"/>
  <c r="H2" i="20"/>
  <c r="J2" i="20" s="1"/>
  <c r="G2" i="20"/>
  <c r="I94" i="20" l="1"/>
  <c r="K94" i="20" s="1"/>
  <c r="I110" i="20"/>
  <c r="K110" i="20" s="1"/>
  <c r="I2" i="20"/>
  <c r="K2" i="20" s="1"/>
  <c r="I66" i="20"/>
  <c r="K66" i="20" s="1"/>
  <c r="I25" i="20"/>
  <c r="I60" i="20"/>
  <c r="J60" i="20" s="1"/>
  <c r="I64" i="20"/>
  <c r="J64" i="20" s="1"/>
  <c r="I87" i="20"/>
  <c r="I22" i="20"/>
  <c r="I34" i="20"/>
  <c r="I38" i="20"/>
  <c r="I84" i="20"/>
  <c r="J84" i="20" s="1"/>
  <c r="I104" i="20"/>
  <c r="J104" i="20" s="1"/>
  <c r="I108" i="20"/>
  <c r="K108" i="20" s="1"/>
  <c r="K60" i="20"/>
  <c r="I4" i="20"/>
  <c r="K4" i="20" s="1"/>
  <c r="I8" i="20"/>
  <c r="J8" i="20" s="1"/>
  <c r="I70" i="20"/>
  <c r="I36" i="20"/>
  <c r="K36" i="20" s="1"/>
  <c r="I74" i="20"/>
  <c r="K74" i="20" s="1"/>
  <c r="I86" i="20"/>
  <c r="K86" i="20" s="1"/>
  <c r="K8" i="20"/>
  <c r="I24" i="20"/>
  <c r="K24" i="20" s="1"/>
  <c r="K28" i="20"/>
  <c r="I32" i="20"/>
  <c r="K32" i="20" s="1"/>
  <c r="I18" i="20"/>
  <c r="K18" i="20" s="1"/>
  <c r="I20" i="20"/>
  <c r="I23" i="20"/>
  <c r="K23" i="20" s="1"/>
  <c r="J24" i="20"/>
  <c r="K46" i="20"/>
  <c r="I50" i="20"/>
  <c r="K50" i="20" s="1"/>
  <c r="I56" i="20"/>
  <c r="K56" i="20" s="1"/>
  <c r="J12" i="20"/>
  <c r="K22" i="20"/>
  <c r="I41" i="20"/>
  <c r="J41" i="20" s="1"/>
  <c r="I90" i="20"/>
  <c r="K90" i="20" s="1"/>
  <c r="J52" i="20"/>
  <c r="I91" i="20"/>
  <c r="I100" i="20"/>
  <c r="K100" i="20" s="1"/>
  <c r="I116" i="20"/>
  <c r="K116" i="20" s="1"/>
  <c r="I3" i="20"/>
  <c r="J3" i="20" s="1"/>
  <c r="I7" i="20"/>
  <c r="I14" i="20"/>
  <c r="I16" i="20"/>
  <c r="K16" i="20" s="1"/>
  <c r="I21" i="20"/>
  <c r="J21" i="20" s="1"/>
  <c r="J25" i="20"/>
  <c r="I26" i="20"/>
  <c r="J32" i="20"/>
  <c r="J46" i="20"/>
  <c r="I72" i="20"/>
  <c r="K72" i="20" s="1"/>
  <c r="I76" i="20"/>
  <c r="J76" i="20" s="1"/>
  <c r="J78" i="20"/>
  <c r="I80" i="20"/>
  <c r="K87" i="20"/>
  <c r="K91" i="20"/>
  <c r="J94" i="20"/>
  <c r="I96" i="20"/>
  <c r="I107" i="20"/>
  <c r="K107" i="20" s="1"/>
  <c r="I112" i="20"/>
  <c r="K112" i="20" s="1"/>
  <c r="I119" i="20"/>
  <c r="K119" i="20" s="1"/>
  <c r="I6" i="20"/>
  <c r="J6" i="20" s="1"/>
  <c r="I19" i="20"/>
  <c r="K19" i="20" s="1"/>
  <c r="I30" i="20"/>
  <c r="K30" i="20" s="1"/>
  <c r="I35" i="20"/>
  <c r="I39" i="20"/>
  <c r="K39" i="20" s="1"/>
  <c r="I40" i="20"/>
  <c r="K40" i="20" s="1"/>
  <c r="I44" i="20"/>
  <c r="K44" i="20" s="1"/>
  <c r="I48" i="20"/>
  <c r="J48" i="20" s="1"/>
  <c r="I59" i="20"/>
  <c r="J59" i="20" s="1"/>
  <c r="J66" i="20"/>
  <c r="I68" i="20"/>
  <c r="K68" i="20" s="1"/>
  <c r="I83" i="20"/>
  <c r="I88" i="20"/>
  <c r="J88" i="20" s="1"/>
  <c r="I92" i="20"/>
  <c r="J92" i="20" s="1"/>
  <c r="I99" i="20"/>
  <c r="K99" i="20" s="1"/>
  <c r="I103" i="20"/>
  <c r="K103" i="20" s="1"/>
  <c r="I115" i="20"/>
  <c r="K115" i="20" s="1"/>
  <c r="K35" i="20"/>
  <c r="J4" i="20"/>
  <c r="I10" i="20"/>
  <c r="J10" i="20" s="1"/>
  <c r="J50" i="20"/>
  <c r="I54" i="20"/>
  <c r="K54" i="20" s="1"/>
  <c r="I58" i="20"/>
  <c r="J58" i="20" s="1"/>
  <c r="I62" i="20"/>
  <c r="K62" i="20" s="1"/>
  <c r="J70" i="20"/>
  <c r="I82" i="20"/>
  <c r="J82" i="20" s="1"/>
  <c r="I98" i="20"/>
  <c r="K98" i="20" s="1"/>
  <c r="I102" i="20"/>
  <c r="K102" i="20" s="1"/>
  <c r="I106" i="20"/>
  <c r="K106" i="20" s="1"/>
  <c r="I114" i="20"/>
  <c r="K114" i="20" s="1"/>
  <c r="I118" i="20"/>
  <c r="K118" i="20" s="1"/>
  <c r="I5" i="20"/>
  <c r="K5" i="20" s="1"/>
  <c r="J5" i="20"/>
  <c r="J15" i="20"/>
  <c r="J34" i="20"/>
  <c r="I11" i="20"/>
  <c r="J11" i="20" s="1"/>
  <c r="K14" i="20"/>
  <c r="I17" i="20"/>
  <c r="K17" i="20" s="1"/>
  <c r="J22" i="20"/>
  <c r="I27" i="20"/>
  <c r="J27" i="20" s="1"/>
  <c r="K31" i="20"/>
  <c r="I33" i="20"/>
  <c r="K33" i="20" s="1"/>
  <c r="J35" i="20"/>
  <c r="K37" i="20"/>
  <c r="J38" i="20"/>
  <c r="I43" i="20"/>
  <c r="I51" i="20"/>
  <c r="K51" i="20" s="1"/>
  <c r="I67" i="20"/>
  <c r="K67" i="20" s="1"/>
  <c r="I15" i="20"/>
  <c r="K15" i="20" s="1"/>
  <c r="K25" i="20"/>
  <c r="I31" i="20"/>
  <c r="J31" i="20" s="1"/>
  <c r="K34" i="20"/>
  <c r="K41" i="20"/>
  <c r="K43" i="20"/>
  <c r="J43" i="20"/>
  <c r="I47" i="20"/>
  <c r="K47" i="20" s="1"/>
  <c r="J51" i="20"/>
  <c r="I55" i="20"/>
  <c r="K55" i="20" s="1"/>
  <c r="I63" i="20"/>
  <c r="K63" i="20" s="1"/>
  <c r="J67" i="20"/>
  <c r="I71" i="20"/>
  <c r="K71" i="20" s="1"/>
  <c r="I75" i="20"/>
  <c r="K75" i="20" s="1"/>
  <c r="I79" i="20"/>
  <c r="J30" i="20"/>
  <c r="J55" i="20"/>
  <c r="J63" i="20"/>
  <c r="J71" i="20"/>
  <c r="K79" i="20"/>
  <c r="J79" i="20"/>
  <c r="I9" i="20"/>
  <c r="K9" i="20" s="1"/>
  <c r="I13" i="20"/>
  <c r="J13" i="20" s="1"/>
  <c r="J18" i="20"/>
  <c r="K26" i="20"/>
  <c r="I29" i="20"/>
  <c r="K59" i="20"/>
  <c r="K111" i="20"/>
  <c r="J83" i="20"/>
  <c r="J87" i="20"/>
  <c r="J91" i="20"/>
  <c r="J95" i="20"/>
  <c r="J99" i="20"/>
  <c r="J103" i="20"/>
  <c r="J107" i="20"/>
  <c r="J111" i="20"/>
  <c r="J115" i="20"/>
  <c r="J119" i="20"/>
  <c r="I45" i="20"/>
  <c r="I49" i="20"/>
  <c r="J49" i="20" s="1"/>
  <c r="I53" i="20"/>
  <c r="K53" i="20" s="1"/>
  <c r="I57" i="20"/>
  <c r="J57" i="20" s="1"/>
  <c r="I61" i="20"/>
  <c r="K61" i="20" s="1"/>
  <c r="I65" i="20"/>
  <c r="K65" i="20" s="1"/>
  <c r="I69" i="20"/>
  <c r="J69" i="20" s="1"/>
  <c r="I73" i="20"/>
  <c r="K73" i="20" s="1"/>
  <c r="I77" i="20"/>
  <c r="K77" i="20" s="1"/>
  <c r="I81" i="20"/>
  <c r="J81" i="20" s="1"/>
  <c r="I85" i="20"/>
  <c r="J85" i="20" s="1"/>
  <c r="I89" i="20"/>
  <c r="K89" i="20" s="1"/>
  <c r="I93" i="20"/>
  <c r="K93" i="20" s="1"/>
  <c r="I97" i="20"/>
  <c r="J97" i="20" s="1"/>
  <c r="I101" i="20"/>
  <c r="K101" i="20" s="1"/>
  <c r="I105" i="20"/>
  <c r="K105" i="20" s="1"/>
  <c r="I109" i="20"/>
  <c r="J109" i="20" s="1"/>
  <c r="I113" i="20"/>
  <c r="J113" i="20" s="1"/>
  <c r="I117" i="20"/>
  <c r="K117" i="20" s="1"/>
  <c r="I121" i="20"/>
  <c r="K121" i="20" s="1"/>
  <c r="H121" i="37"/>
  <c r="G121" i="37"/>
  <c r="H120" i="37"/>
  <c r="K120" i="37" s="1"/>
  <c r="G120" i="37"/>
  <c r="H119" i="37"/>
  <c r="G119" i="37"/>
  <c r="H118" i="37"/>
  <c r="J118" i="37" s="1"/>
  <c r="G118" i="37"/>
  <c r="H117" i="37"/>
  <c r="G117" i="37"/>
  <c r="H116" i="37"/>
  <c r="J116" i="37" s="1"/>
  <c r="G116" i="37"/>
  <c r="H115" i="37"/>
  <c r="J115" i="37" s="1"/>
  <c r="G115" i="37"/>
  <c r="H114" i="37"/>
  <c r="G114" i="37"/>
  <c r="H113" i="37"/>
  <c r="G113" i="37"/>
  <c r="H112" i="37"/>
  <c r="G112" i="37"/>
  <c r="J111" i="37"/>
  <c r="H111" i="37"/>
  <c r="G111" i="37"/>
  <c r="I111" i="37" s="1"/>
  <c r="K111" i="37" s="1"/>
  <c r="H110" i="37"/>
  <c r="J110" i="37" s="1"/>
  <c r="G110" i="37"/>
  <c r="H109" i="37"/>
  <c r="G109" i="37"/>
  <c r="H108" i="37"/>
  <c r="K108" i="37" s="1"/>
  <c r="G108" i="37"/>
  <c r="H107" i="37"/>
  <c r="J107" i="37" s="1"/>
  <c r="G107" i="37"/>
  <c r="H106" i="37"/>
  <c r="J106" i="37" s="1"/>
  <c r="G106" i="37"/>
  <c r="H105" i="37"/>
  <c r="G105" i="37"/>
  <c r="H104" i="37"/>
  <c r="J104" i="37" s="1"/>
  <c r="G104" i="37"/>
  <c r="H103" i="37"/>
  <c r="K103" i="37" s="1"/>
  <c r="G103" i="37"/>
  <c r="H102" i="37"/>
  <c r="G102" i="37"/>
  <c r="H101" i="37"/>
  <c r="G101" i="37"/>
  <c r="H100" i="37"/>
  <c r="J100" i="37" s="1"/>
  <c r="G100" i="37"/>
  <c r="H99" i="37"/>
  <c r="J99" i="37" s="1"/>
  <c r="G99" i="37"/>
  <c r="I99" i="37" s="1"/>
  <c r="K99" i="37" s="1"/>
  <c r="H98" i="37"/>
  <c r="G98" i="37"/>
  <c r="H97" i="37"/>
  <c r="G97" i="37"/>
  <c r="H96" i="37"/>
  <c r="I96" i="37" s="1"/>
  <c r="G96" i="37"/>
  <c r="H95" i="37"/>
  <c r="G95" i="37"/>
  <c r="H94" i="37"/>
  <c r="J94" i="37" s="1"/>
  <c r="G94" i="37"/>
  <c r="H93" i="37"/>
  <c r="G93" i="37"/>
  <c r="H92" i="37"/>
  <c r="K92" i="37" s="1"/>
  <c r="G92" i="37"/>
  <c r="H91" i="37"/>
  <c r="J91" i="37" s="1"/>
  <c r="G91" i="37"/>
  <c r="H90" i="37"/>
  <c r="G90" i="37"/>
  <c r="H89" i="37"/>
  <c r="G89" i="37"/>
  <c r="H88" i="37"/>
  <c r="K88" i="37" s="1"/>
  <c r="G88" i="37"/>
  <c r="H87" i="37"/>
  <c r="G87" i="37"/>
  <c r="H86" i="37"/>
  <c r="J86" i="37" s="1"/>
  <c r="G86" i="37"/>
  <c r="H85" i="37"/>
  <c r="G85" i="37"/>
  <c r="H84" i="37"/>
  <c r="K84" i="37" s="1"/>
  <c r="G84" i="37"/>
  <c r="H83" i="37"/>
  <c r="K83" i="37" s="1"/>
  <c r="G83" i="37"/>
  <c r="I83" i="37" s="1"/>
  <c r="J83" i="37" s="1"/>
  <c r="H82" i="37"/>
  <c r="G82" i="37"/>
  <c r="H81" i="37"/>
  <c r="G81" i="37"/>
  <c r="H80" i="37"/>
  <c r="J80" i="37" s="1"/>
  <c r="G80" i="37"/>
  <c r="H79" i="37"/>
  <c r="G79" i="37"/>
  <c r="I79" i="37" s="1"/>
  <c r="J79" i="37" s="1"/>
  <c r="H78" i="37"/>
  <c r="J78" i="37" s="1"/>
  <c r="G78" i="37"/>
  <c r="H77" i="37"/>
  <c r="G77" i="37"/>
  <c r="H76" i="37"/>
  <c r="K76" i="37" s="1"/>
  <c r="G76" i="37"/>
  <c r="H75" i="37"/>
  <c r="J75" i="37" s="1"/>
  <c r="G75" i="37"/>
  <c r="H74" i="37"/>
  <c r="G74" i="37"/>
  <c r="H73" i="37"/>
  <c r="G73" i="37"/>
  <c r="I73" i="37" s="1"/>
  <c r="H72" i="37"/>
  <c r="J72" i="37" s="1"/>
  <c r="G72" i="37"/>
  <c r="H71" i="37"/>
  <c r="G71" i="37"/>
  <c r="H70" i="37"/>
  <c r="K70" i="37" s="1"/>
  <c r="G70" i="37"/>
  <c r="H69" i="37"/>
  <c r="G69" i="37"/>
  <c r="H68" i="37"/>
  <c r="J68" i="37" s="1"/>
  <c r="G68" i="37"/>
  <c r="H67" i="37"/>
  <c r="J67" i="37" s="1"/>
  <c r="G67" i="37"/>
  <c r="H66" i="37"/>
  <c r="G66" i="37"/>
  <c r="H65" i="37"/>
  <c r="G65" i="37"/>
  <c r="H64" i="37"/>
  <c r="J64" i="37" s="1"/>
  <c r="G64" i="37"/>
  <c r="K63" i="37"/>
  <c r="H63" i="37"/>
  <c r="G63" i="37"/>
  <c r="H62" i="37"/>
  <c r="J62" i="37" s="1"/>
  <c r="G62" i="37"/>
  <c r="H61" i="37"/>
  <c r="I61" i="37" s="1"/>
  <c r="G61" i="37"/>
  <c r="H60" i="37"/>
  <c r="K60" i="37" s="1"/>
  <c r="G60" i="37"/>
  <c r="H59" i="37"/>
  <c r="J59" i="37" s="1"/>
  <c r="G59" i="37"/>
  <c r="I59" i="37" s="1"/>
  <c r="K59" i="37" s="1"/>
  <c r="H58" i="37"/>
  <c r="K58" i="37" s="1"/>
  <c r="G58" i="37"/>
  <c r="H57" i="37"/>
  <c r="G57" i="37"/>
  <c r="H56" i="37"/>
  <c r="G56" i="37"/>
  <c r="H55" i="37"/>
  <c r="J55" i="37" s="1"/>
  <c r="G55" i="37"/>
  <c r="H54" i="37"/>
  <c r="K54" i="37" s="1"/>
  <c r="G54" i="37"/>
  <c r="H53" i="37"/>
  <c r="G53" i="37"/>
  <c r="H52" i="37"/>
  <c r="J52" i="37" s="1"/>
  <c r="G52" i="37"/>
  <c r="I52" i="37" s="1"/>
  <c r="H51" i="37"/>
  <c r="K51" i="37" s="1"/>
  <c r="G51" i="37"/>
  <c r="H50" i="37"/>
  <c r="J50" i="37" s="1"/>
  <c r="G50" i="37"/>
  <c r="H49" i="37"/>
  <c r="G49" i="37"/>
  <c r="H48" i="37"/>
  <c r="J48" i="37" s="1"/>
  <c r="G48" i="37"/>
  <c r="H47" i="37"/>
  <c r="G47" i="37"/>
  <c r="H46" i="37"/>
  <c r="K46" i="37" s="1"/>
  <c r="G46" i="37"/>
  <c r="H45" i="37"/>
  <c r="G45" i="37"/>
  <c r="H44" i="37"/>
  <c r="K44" i="37" s="1"/>
  <c r="G44" i="37"/>
  <c r="H43" i="37"/>
  <c r="J43" i="37" s="1"/>
  <c r="G43" i="37"/>
  <c r="H42" i="37"/>
  <c r="J42" i="37" s="1"/>
  <c r="G42" i="37"/>
  <c r="H41" i="37"/>
  <c r="G41" i="37"/>
  <c r="H40" i="37"/>
  <c r="G40" i="37"/>
  <c r="I40" i="37" s="1"/>
  <c r="J40" i="37" s="1"/>
  <c r="H39" i="37"/>
  <c r="K39" i="37" s="1"/>
  <c r="G39" i="37"/>
  <c r="H38" i="37"/>
  <c r="K38" i="37" s="1"/>
  <c r="G38" i="37"/>
  <c r="H37" i="37"/>
  <c r="G37" i="37"/>
  <c r="H36" i="37"/>
  <c r="J36" i="37" s="1"/>
  <c r="G36" i="37"/>
  <c r="J35" i="37"/>
  <c r="H35" i="37"/>
  <c r="G35" i="37"/>
  <c r="H34" i="37"/>
  <c r="G34" i="37"/>
  <c r="H33" i="37"/>
  <c r="G33" i="37"/>
  <c r="H32" i="37"/>
  <c r="G32" i="37"/>
  <c r="H31" i="37"/>
  <c r="G31" i="37"/>
  <c r="H30" i="37"/>
  <c r="K30" i="37" s="1"/>
  <c r="G30" i="37"/>
  <c r="H29" i="37"/>
  <c r="G29" i="37"/>
  <c r="H28" i="37"/>
  <c r="G28" i="37"/>
  <c r="I28" i="37" s="1"/>
  <c r="J28" i="37" s="1"/>
  <c r="H27" i="37"/>
  <c r="J27" i="37" s="1"/>
  <c r="G27" i="37"/>
  <c r="H26" i="37"/>
  <c r="G26" i="37"/>
  <c r="H25" i="37"/>
  <c r="I25" i="37" s="1"/>
  <c r="G25" i="37"/>
  <c r="H24" i="37"/>
  <c r="K24" i="37" s="1"/>
  <c r="G24" i="37"/>
  <c r="H23" i="37"/>
  <c r="K23" i="37" s="1"/>
  <c r="G23" i="37"/>
  <c r="H22" i="37"/>
  <c r="K22" i="37" s="1"/>
  <c r="G22" i="37"/>
  <c r="H21" i="37"/>
  <c r="G21" i="37"/>
  <c r="H20" i="37"/>
  <c r="K20" i="37" s="1"/>
  <c r="G20" i="37"/>
  <c r="H19" i="37"/>
  <c r="G19" i="37"/>
  <c r="H18" i="37"/>
  <c r="G18" i="37"/>
  <c r="H17" i="37"/>
  <c r="G17" i="37"/>
  <c r="H16" i="37"/>
  <c r="J16" i="37" s="1"/>
  <c r="G16" i="37"/>
  <c r="H15" i="37"/>
  <c r="J15" i="37" s="1"/>
  <c r="G15" i="37"/>
  <c r="H14" i="37"/>
  <c r="J14" i="37" s="1"/>
  <c r="G14" i="37"/>
  <c r="H13" i="37"/>
  <c r="G13" i="37"/>
  <c r="H12" i="37"/>
  <c r="J12" i="37" s="1"/>
  <c r="G12" i="37"/>
  <c r="H11" i="37"/>
  <c r="G11" i="37"/>
  <c r="H10" i="37"/>
  <c r="K10" i="37" s="1"/>
  <c r="G10" i="37"/>
  <c r="H9" i="37"/>
  <c r="J9" i="37" s="1"/>
  <c r="G9" i="37"/>
  <c r="H8" i="37"/>
  <c r="G8" i="37"/>
  <c r="H7" i="37"/>
  <c r="G7" i="37"/>
  <c r="H6" i="37"/>
  <c r="G6" i="37"/>
  <c r="H5" i="37"/>
  <c r="J5" i="37" s="1"/>
  <c r="G5" i="37"/>
  <c r="H4" i="37"/>
  <c r="J4" i="37" s="1"/>
  <c r="G4" i="37"/>
  <c r="H3" i="37"/>
  <c r="G3" i="37"/>
  <c r="I3" i="37" s="1"/>
  <c r="H2" i="37"/>
  <c r="G2" i="37"/>
  <c r="H121" i="36"/>
  <c r="G121" i="36"/>
  <c r="H120" i="36"/>
  <c r="K120" i="36" s="1"/>
  <c r="G120" i="36"/>
  <c r="H119" i="36"/>
  <c r="K119" i="36" s="1"/>
  <c r="G119" i="36"/>
  <c r="H118" i="36"/>
  <c r="J118" i="36" s="1"/>
  <c r="G118" i="36"/>
  <c r="H117" i="36"/>
  <c r="G117" i="36"/>
  <c r="H116" i="36"/>
  <c r="G116" i="36"/>
  <c r="H115" i="36"/>
  <c r="J115" i="36" s="1"/>
  <c r="G115" i="36"/>
  <c r="H114" i="36"/>
  <c r="K114" i="36" s="1"/>
  <c r="G114" i="36"/>
  <c r="H113" i="36"/>
  <c r="G113" i="36"/>
  <c r="H112" i="36"/>
  <c r="G112" i="36"/>
  <c r="H111" i="36"/>
  <c r="K111" i="36" s="1"/>
  <c r="G111" i="36"/>
  <c r="H110" i="36"/>
  <c r="K110" i="36" s="1"/>
  <c r="G110" i="36"/>
  <c r="H109" i="36"/>
  <c r="G109" i="36"/>
  <c r="H108" i="36"/>
  <c r="G108" i="36"/>
  <c r="H107" i="36"/>
  <c r="K107" i="36" s="1"/>
  <c r="G107" i="36"/>
  <c r="H106" i="36"/>
  <c r="J106" i="36" s="1"/>
  <c r="G106" i="36"/>
  <c r="H105" i="36"/>
  <c r="G105" i="36"/>
  <c r="H104" i="36"/>
  <c r="K104" i="36" s="1"/>
  <c r="G104" i="36"/>
  <c r="H103" i="36"/>
  <c r="J103" i="36" s="1"/>
  <c r="G103" i="36"/>
  <c r="K102" i="36"/>
  <c r="H102" i="36"/>
  <c r="G102" i="36"/>
  <c r="H101" i="36"/>
  <c r="G101" i="36"/>
  <c r="H100" i="36"/>
  <c r="K100" i="36" s="1"/>
  <c r="G100" i="36"/>
  <c r="H99" i="36"/>
  <c r="J99" i="36" s="1"/>
  <c r="G99" i="36"/>
  <c r="H98" i="36"/>
  <c r="G98" i="36"/>
  <c r="H97" i="36"/>
  <c r="G97" i="36"/>
  <c r="H96" i="36"/>
  <c r="K96" i="36" s="1"/>
  <c r="G96" i="36"/>
  <c r="H95" i="36"/>
  <c r="J95" i="36" s="1"/>
  <c r="G95" i="36"/>
  <c r="H94" i="36"/>
  <c r="J94" i="36" s="1"/>
  <c r="G94" i="36"/>
  <c r="H93" i="36"/>
  <c r="G93" i="36"/>
  <c r="H92" i="36"/>
  <c r="K92" i="36" s="1"/>
  <c r="G92" i="36"/>
  <c r="H91" i="36"/>
  <c r="J91" i="36" s="1"/>
  <c r="G91" i="36"/>
  <c r="H90" i="36"/>
  <c r="G90" i="36"/>
  <c r="H89" i="36"/>
  <c r="G89" i="36"/>
  <c r="H88" i="36"/>
  <c r="K88" i="36" s="1"/>
  <c r="G88" i="36"/>
  <c r="I88" i="36" s="1"/>
  <c r="H87" i="36"/>
  <c r="K87" i="36" s="1"/>
  <c r="G87" i="36"/>
  <c r="H86" i="36"/>
  <c r="G86" i="36"/>
  <c r="H85" i="36"/>
  <c r="G85" i="36"/>
  <c r="H84" i="36"/>
  <c r="G84" i="36"/>
  <c r="I84" i="36" s="1"/>
  <c r="H83" i="36"/>
  <c r="K83" i="36" s="1"/>
  <c r="G83" i="36"/>
  <c r="H82" i="36"/>
  <c r="K82" i="36" s="1"/>
  <c r="G82" i="36"/>
  <c r="H81" i="36"/>
  <c r="G81" i="36"/>
  <c r="H80" i="36"/>
  <c r="G80" i="36"/>
  <c r="I80" i="36" s="1"/>
  <c r="H79" i="36"/>
  <c r="J79" i="36" s="1"/>
  <c r="G79" i="36"/>
  <c r="I79" i="36" s="1"/>
  <c r="H78" i="36"/>
  <c r="K78" i="36" s="1"/>
  <c r="G78" i="36"/>
  <c r="H77" i="36"/>
  <c r="G77" i="36"/>
  <c r="H76" i="36"/>
  <c r="G76" i="36"/>
  <c r="I76" i="36" s="1"/>
  <c r="H75" i="36"/>
  <c r="J75" i="36" s="1"/>
  <c r="G75" i="36"/>
  <c r="I75" i="36" s="1"/>
  <c r="H74" i="36"/>
  <c r="K74" i="36" s="1"/>
  <c r="G74" i="36"/>
  <c r="H73" i="36"/>
  <c r="G73" i="36"/>
  <c r="H72" i="36"/>
  <c r="K72" i="36" s="1"/>
  <c r="G72" i="36"/>
  <c r="H71" i="36"/>
  <c r="K71" i="36" s="1"/>
  <c r="G71" i="36"/>
  <c r="H70" i="36"/>
  <c r="K70" i="36" s="1"/>
  <c r="G70" i="36"/>
  <c r="H69" i="36"/>
  <c r="G69" i="36"/>
  <c r="H68" i="36"/>
  <c r="K68" i="36" s="1"/>
  <c r="G68" i="36"/>
  <c r="H67" i="36"/>
  <c r="J67" i="36" s="1"/>
  <c r="G67" i="36"/>
  <c r="H66" i="36"/>
  <c r="J66" i="36" s="1"/>
  <c r="G66" i="36"/>
  <c r="H65" i="36"/>
  <c r="G65" i="36"/>
  <c r="H64" i="36"/>
  <c r="K64" i="36" s="1"/>
  <c r="G64" i="36"/>
  <c r="H63" i="36"/>
  <c r="K63" i="36" s="1"/>
  <c r="G63" i="36"/>
  <c r="H62" i="36"/>
  <c r="G62" i="36"/>
  <c r="H61" i="36"/>
  <c r="G61" i="36"/>
  <c r="H60" i="36"/>
  <c r="K60" i="36" s="1"/>
  <c r="G60" i="36"/>
  <c r="H59" i="36"/>
  <c r="K59" i="36" s="1"/>
  <c r="G59" i="36"/>
  <c r="H58" i="36"/>
  <c r="K58" i="36" s="1"/>
  <c r="G58" i="36"/>
  <c r="H57" i="36"/>
  <c r="G57" i="36"/>
  <c r="H56" i="36"/>
  <c r="I56" i="36" s="1"/>
  <c r="G56" i="36"/>
  <c r="H55" i="36"/>
  <c r="K55" i="36" s="1"/>
  <c r="G55" i="36"/>
  <c r="H54" i="36"/>
  <c r="K54" i="36" s="1"/>
  <c r="G54" i="36"/>
  <c r="H53" i="36"/>
  <c r="J53" i="36" s="1"/>
  <c r="G53" i="36"/>
  <c r="H52" i="36"/>
  <c r="G52" i="36"/>
  <c r="H51" i="36"/>
  <c r="K51" i="36" s="1"/>
  <c r="G51" i="36"/>
  <c r="H50" i="36"/>
  <c r="G50" i="36"/>
  <c r="H49" i="36"/>
  <c r="K49" i="36" s="1"/>
  <c r="G49" i="36"/>
  <c r="H48" i="36"/>
  <c r="G48" i="36"/>
  <c r="H47" i="36"/>
  <c r="I47" i="36" s="1"/>
  <c r="G47" i="36"/>
  <c r="H46" i="36"/>
  <c r="K46" i="36" s="1"/>
  <c r="G46" i="36"/>
  <c r="H45" i="36"/>
  <c r="J45" i="36" s="1"/>
  <c r="G45" i="36"/>
  <c r="H44" i="36"/>
  <c r="G44" i="36"/>
  <c r="H43" i="36"/>
  <c r="J43" i="36" s="1"/>
  <c r="G43" i="36"/>
  <c r="H42" i="36"/>
  <c r="J42" i="36" s="1"/>
  <c r="G42" i="36"/>
  <c r="H41" i="36"/>
  <c r="J41" i="36" s="1"/>
  <c r="G41" i="36"/>
  <c r="H40" i="36"/>
  <c r="G40" i="36"/>
  <c r="H39" i="36"/>
  <c r="G39" i="36"/>
  <c r="H38" i="36"/>
  <c r="J38" i="36" s="1"/>
  <c r="G38" i="36"/>
  <c r="H37" i="36"/>
  <c r="G37" i="36"/>
  <c r="H36" i="36"/>
  <c r="G36" i="36"/>
  <c r="H35" i="36"/>
  <c r="K35" i="36" s="1"/>
  <c r="G35" i="36"/>
  <c r="H34" i="36"/>
  <c r="K34" i="36" s="1"/>
  <c r="G34" i="36"/>
  <c r="H33" i="36"/>
  <c r="J33" i="36" s="1"/>
  <c r="G33" i="36"/>
  <c r="H32" i="36"/>
  <c r="G32" i="36"/>
  <c r="I32" i="36" s="1"/>
  <c r="H31" i="36"/>
  <c r="G31" i="36"/>
  <c r="H30" i="36"/>
  <c r="G30" i="36"/>
  <c r="H29" i="36"/>
  <c r="J29" i="36" s="1"/>
  <c r="G29" i="36"/>
  <c r="H28" i="36"/>
  <c r="G28" i="36"/>
  <c r="H27" i="36"/>
  <c r="G27" i="36"/>
  <c r="H26" i="36"/>
  <c r="G26" i="36"/>
  <c r="H25" i="36"/>
  <c r="G25" i="36"/>
  <c r="H24" i="36"/>
  <c r="G24" i="36"/>
  <c r="I24" i="36" s="1"/>
  <c r="H23" i="36"/>
  <c r="K23" i="36" s="1"/>
  <c r="G23" i="36"/>
  <c r="K22" i="36"/>
  <c r="H22" i="36"/>
  <c r="G22" i="36"/>
  <c r="H21" i="36"/>
  <c r="K21" i="36" s="1"/>
  <c r="G21" i="36"/>
  <c r="H20" i="36"/>
  <c r="G20" i="36"/>
  <c r="H19" i="36"/>
  <c r="J19" i="36" s="1"/>
  <c r="G19" i="36"/>
  <c r="H18" i="36"/>
  <c r="G18" i="36"/>
  <c r="H17" i="36"/>
  <c r="J17" i="36" s="1"/>
  <c r="G17" i="36"/>
  <c r="H16" i="36"/>
  <c r="G16" i="36"/>
  <c r="H15" i="36"/>
  <c r="G15" i="36"/>
  <c r="H14" i="36"/>
  <c r="J14" i="36" s="1"/>
  <c r="G14" i="36"/>
  <c r="H13" i="36"/>
  <c r="G13" i="36"/>
  <c r="H12" i="36"/>
  <c r="G12" i="36"/>
  <c r="H11" i="36"/>
  <c r="G11" i="36"/>
  <c r="H10" i="36"/>
  <c r="K10" i="36" s="1"/>
  <c r="G10" i="36"/>
  <c r="H9" i="36"/>
  <c r="G9" i="36"/>
  <c r="H8" i="36"/>
  <c r="G8" i="36"/>
  <c r="H7" i="36"/>
  <c r="G7" i="36"/>
  <c r="H6" i="36"/>
  <c r="K6" i="36" s="1"/>
  <c r="G6" i="36"/>
  <c r="H5" i="36"/>
  <c r="J5" i="36" s="1"/>
  <c r="G5" i="36"/>
  <c r="H4" i="36"/>
  <c r="G4" i="36"/>
  <c r="H3" i="36"/>
  <c r="K3" i="36" s="1"/>
  <c r="G3" i="36"/>
  <c r="H2" i="36"/>
  <c r="J2" i="36" s="1"/>
  <c r="G2" i="36"/>
  <c r="I2" i="36" s="1"/>
  <c r="K2" i="36" s="1"/>
  <c r="H121" i="35"/>
  <c r="G121" i="35"/>
  <c r="H120" i="35"/>
  <c r="K120" i="35" s="1"/>
  <c r="G120" i="35"/>
  <c r="H119" i="35"/>
  <c r="K119" i="35" s="1"/>
  <c r="G119" i="35"/>
  <c r="H118" i="35"/>
  <c r="G118" i="35"/>
  <c r="H117" i="35"/>
  <c r="G117" i="35"/>
  <c r="H116" i="35"/>
  <c r="I116" i="35" s="1"/>
  <c r="G116" i="35"/>
  <c r="H115" i="35"/>
  <c r="K115" i="35" s="1"/>
  <c r="G115" i="35"/>
  <c r="H114" i="35"/>
  <c r="K114" i="35" s="1"/>
  <c r="G114" i="35"/>
  <c r="H113" i="35"/>
  <c r="G113" i="35"/>
  <c r="H112" i="35"/>
  <c r="I112" i="35" s="1"/>
  <c r="G112" i="35"/>
  <c r="H111" i="35"/>
  <c r="G111" i="35"/>
  <c r="H110" i="35"/>
  <c r="J110" i="35" s="1"/>
  <c r="G110" i="35"/>
  <c r="H109" i="35"/>
  <c r="G109" i="35"/>
  <c r="H108" i="35"/>
  <c r="I108" i="35" s="1"/>
  <c r="G108" i="35"/>
  <c r="H107" i="35"/>
  <c r="K107" i="35" s="1"/>
  <c r="G107" i="35"/>
  <c r="H106" i="35"/>
  <c r="K106" i="35" s="1"/>
  <c r="G106" i="35"/>
  <c r="H105" i="35"/>
  <c r="G105" i="35"/>
  <c r="I104" i="35"/>
  <c r="H104" i="35"/>
  <c r="G104" i="35"/>
  <c r="H103" i="35"/>
  <c r="K103" i="35" s="1"/>
  <c r="G103" i="35"/>
  <c r="H102" i="35"/>
  <c r="G102" i="35"/>
  <c r="H101" i="35"/>
  <c r="G101" i="35"/>
  <c r="H100" i="35"/>
  <c r="G100" i="35"/>
  <c r="H99" i="35"/>
  <c r="J99" i="35" s="1"/>
  <c r="G99" i="35"/>
  <c r="H98" i="35"/>
  <c r="K98" i="35" s="1"/>
  <c r="G98" i="35"/>
  <c r="H97" i="35"/>
  <c r="G97" i="35"/>
  <c r="H96" i="35"/>
  <c r="K96" i="35" s="1"/>
  <c r="G96" i="35"/>
  <c r="I96" i="35" s="1"/>
  <c r="H95" i="35"/>
  <c r="J95" i="35" s="1"/>
  <c r="G95" i="35"/>
  <c r="H94" i="35"/>
  <c r="J94" i="35" s="1"/>
  <c r="G94" i="35"/>
  <c r="H93" i="35"/>
  <c r="G93" i="35"/>
  <c r="H92" i="35"/>
  <c r="K92" i="35" s="1"/>
  <c r="G92" i="35"/>
  <c r="H91" i="35"/>
  <c r="K91" i="35" s="1"/>
  <c r="G91" i="35"/>
  <c r="H90" i="35"/>
  <c r="G90" i="35"/>
  <c r="H89" i="35"/>
  <c r="G89" i="35"/>
  <c r="H88" i="35"/>
  <c r="K88" i="35" s="1"/>
  <c r="G88" i="35"/>
  <c r="H87" i="35"/>
  <c r="J87" i="35" s="1"/>
  <c r="G87" i="35"/>
  <c r="I87" i="35" s="1"/>
  <c r="H86" i="35"/>
  <c r="G86" i="35"/>
  <c r="H85" i="35"/>
  <c r="G85" i="35"/>
  <c r="H84" i="35"/>
  <c r="K84" i="35" s="1"/>
  <c r="G84" i="35"/>
  <c r="H83" i="35"/>
  <c r="J83" i="35" s="1"/>
  <c r="G83" i="35"/>
  <c r="I83" i="35" s="1"/>
  <c r="H82" i="35"/>
  <c r="K82" i="35" s="1"/>
  <c r="G82" i="35"/>
  <c r="H81" i="35"/>
  <c r="G81" i="35"/>
  <c r="H80" i="35"/>
  <c r="G80" i="35"/>
  <c r="H79" i="35"/>
  <c r="K79" i="35" s="1"/>
  <c r="G79" i="35"/>
  <c r="H78" i="35"/>
  <c r="J78" i="35" s="1"/>
  <c r="G78" i="35"/>
  <c r="H77" i="35"/>
  <c r="G77" i="35"/>
  <c r="H76" i="35"/>
  <c r="G76" i="35"/>
  <c r="H75" i="35"/>
  <c r="J75" i="35" s="1"/>
  <c r="G75" i="35"/>
  <c r="I75" i="35" s="1"/>
  <c r="H74" i="35"/>
  <c r="K74" i="35" s="1"/>
  <c r="G74" i="35"/>
  <c r="H73" i="35"/>
  <c r="G73" i="35"/>
  <c r="H72" i="35"/>
  <c r="G72" i="35"/>
  <c r="H71" i="35"/>
  <c r="J71" i="35" s="1"/>
  <c r="G71" i="35"/>
  <c r="H70" i="35"/>
  <c r="K70" i="35" s="1"/>
  <c r="G70" i="35"/>
  <c r="I70" i="35" s="1"/>
  <c r="J70" i="35" s="1"/>
  <c r="H69" i="35"/>
  <c r="G69" i="35"/>
  <c r="H68" i="35"/>
  <c r="G68" i="35"/>
  <c r="J67" i="35"/>
  <c r="H67" i="35"/>
  <c r="G67" i="35"/>
  <c r="H66" i="35"/>
  <c r="G66" i="35"/>
  <c r="H65" i="35"/>
  <c r="G65" i="35"/>
  <c r="H64" i="35"/>
  <c r="K64" i="35" s="1"/>
  <c r="G64" i="35"/>
  <c r="H63" i="35"/>
  <c r="K63" i="35" s="1"/>
  <c r="G63" i="35"/>
  <c r="J62" i="35"/>
  <c r="H62" i="35"/>
  <c r="G62" i="35"/>
  <c r="H61" i="35"/>
  <c r="G61" i="35"/>
  <c r="H60" i="35"/>
  <c r="K60" i="35" s="1"/>
  <c r="G60" i="35"/>
  <c r="H59" i="35"/>
  <c r="K59" i="35" s="1"/>
  <c r="G59" i="35"/>
  <c r="H58" i="35"/>
  <c r="K58" i="35" s="1"/>
  <c r="G58" i="35"/>
  <c r="I58" i="35" s="1"/>
  <c r="J58" i="35" s="1"/>
  <c r="H57" i="35"/>
  <c r="G57" i="35"/>
  <c r="H56" i="35"/>
  <c r="G56" i="35"/>
  <c r="H55" i="35"/>
  <c r="K55" i="35" s="1"/>
  <c r="G55" i="35"/>
  <c r="H54" i="35"/>
  <c r="K54" i="35" s="1"/>
  <c r="G54" i="35"/>
  <c r="I54" i="35" s="1"/>
  <c r="J54" i="35" s="1"/>
  <c r="H53" i="35"/>
  <c r="G53" i="35"/>
  <c r="H52" i="35"/>
  <c r="G52" i="35"/>
  <c r="H51" i="35"/>
  <c r="J51" i="35" s="1"/>
  <c r="G51" i="35"/>
  <c r="H50" i="35"/>
  <c r="G50" i="35"/>
  <c r="H49" i="35"/>
  <c r="G49" i="35"/>
  <c r="H48" i="35"/>
  <c r="G48" i="35"/>
  <c r="H47" i="35"/>
  <c r="K47" i="35" s="1"/>
  <c r="G47" i="35"/>
  <c r="H46" i="35"/>
  <c r="G46" i="35"/>
  <c r="H45" i="35"/>
  <c r="G45" i="35"/>
  <c r="H44" i="35"/>
  <c r="G44" i="35"/>
  <c r="H43" i="35"/>
  <c r="G43" i="35"/>
  <c r="H42" i="35"/>
  <c r="G42" i="35"/>
  <c r="H41" i="35"/>
  <c r="G41" i="35"/>
  <c r="H40" i="35"/>
  <c r="G40" i="35"/>
  <c r="H39" i="35"/>
  <c r="G39" i="35"/>
  <c r="H38" i="35"/>
  <c r="K38" i="35" s="1"/>
  <c r="G38" i="35"/>
  <c r="H37" i="35"/>
  <c r="G37" i="35"/>
  <c r="H36" i="35"/>
  <c r="G36" i="35"/>
  <c r="H35" i="35"/>
  <c r="G35" i="35"/>
  <c r="H34" i="35"/>
  <c r="K34" i="35" s="1"/>
  <c r="G34" i="35"/>
  <c r="H33" i="35"/>
  <c r="J33" i="35" s="1"/>
  <c r="G33" i="35"/>
  <c r="H32" i="35"/>
  <c r="G32" i="35"/>
  <c r="H31" i="35"/>
  <c r="K31" i="35" s="1"/>
  <c r="G31" i="35"/>
  <c r="K30" i="35"/>
  <c r="H30" i="35"/>
  <c r="G30" i="35"/>
  <c r="H29" i="35"/>
  <c r="J29" i="35" s="1"/>
  <c r="G29" i="35"/>
  <c r="H28" i="35"/>
  <c r="G28" i="35"/>
  <c r="H27" i="35"/>
  <c r="G27" i="35"/>
  <c r="H26" i="35"/>
  <c r="G26" i="35"/>
  <c r="I26" i="35" s="1"/>
  <c r="H25" i="35"/>
  <c r="G25" i="35"/>
  <c r="H24" i="35"/>
  <c r="G24" i="35"/>
  <c r="H23" i="35"/>
  <c r="G23" i="35"/>
  <c r="H22" i="35"/>
  <c r="K22" i="35" s="1"/>
  <c r="G22" i="35"/>
  <c r="H21" i="35"/>
  <c r="G21" i="35"/>
  <c r="H20" i="35"/>
  <c r="G20" i="35"/>
  <c r="I20" i="35" s="1"/>
  <c r="H19" i="35"/>
  <c r="G19" i="35"/>
  <c r="H18" i="35"/>
  <c r="K18" i="35" s="1"/>
  <c r="G18" i="35"/>
  <c r="H17" i="35"/>
  <c r="J17" i="35" s="1"/>
  <c r="G17" i="35"/>
  <c r="H16" i="35"/>
  <c r="G16" i="35"/>
  <c r="H15" i="35"/>
  <c r="J15" i="35" s="1"/>
  <c r="G15" i="35"/>
  <c r="H14" i="35"/>
  <c r="J14" i="35" s="1"/>
  <c r="G14" i="35"/>
  <c r="H13" i="35"/>
  <c r="G13" i="35"/>
  <c r="H12" i="35"/>
  <c r="G12" i="35"/>
  <c r="I12" i="35" s="1"/>
  <c r="H11" i="35"/>
  <c r="G11" i="35"/>
  <c r="H10" i="35"/>
  <c r="G10" i="35"/>
  <c r="H9" i="35"/>
  <c r="G9" i="35"/>
  <c r="H8" i="35"/>
  <c r="J8" i="35" s="1"/>
  <c r="G8" i="35"/>
  <c r="H7" i="35"/>
  <c r="G7" i="35"/>
  <c r="H6" i="35"/>
  <c r="K6" i="35" s="1"/>
  <c r="G6" i="35"/>
  <c r="H5" i="35"/>
  <c r="J5" i="35" s="1"/>
  <c r="G5" i="35"/>
  <c r="H4" i="35"/>
  <c r="J4" i="35" s="1"/>
  <c r="G4" i="35"/>
  <c r="H3" i="35"/>
  <c r="K3" i="35" s="1"/>
  <c r="G3" i="35"/>
  <c r="H2" i="35"/>
  <c r="G2" i="35"/>
  <c r="H121" i="34"/>
  <c r="G121" i="34"/>
  <c r="H120" i="34"/>
  <c r="K120" i="34" s="1"/>
  <c r="G120" i="34"/>
  <c r="H119" i="34"/>
  <c r="G119" i="34"/>
  <c r="H118" i="34"/>
  <c r="J118" i="34" s="1"/>
  <c r="G118" i="34"/>
  <c r="H117" i="34"/>
  <c r="G117" i="34"/>
  <c r="H116" i="34"/>
  <c r="G116" i="34"/>
  <c r="H115" i="34"/>
  <c r="G115" i="34"/>
  <c r="H114" i="34"/>
  <c r="G114" i="34"/>
  <c r="H113" i="34"/>
  <c r="G113" i="34"/>
  <c r="H112" i="34"/>
  <c r="G112" i="34"/>
  <c r="H111" i="34"/>
  <c r="G111" i="34"/>
  <c r="H110" i="34"/>
  <c r="J110" i="34" s="1"/>
  <c r="G110" i="34"/>
  <c r="H109" i="34"/>
  <c r="G109" i="34"/>
  <c r="H108" i="34"/>
  <c r="G108" i="34"/>
  <c r="H107" i="34"/>
  <c r="G107" i="34"/>
  <c r="H106" i="34"/>
  <c r="J106" i="34" s="1"/>
  <c r="G106" i="34"/>
  <c r="H105" i="34"/>
  <c r="G105" i="34"/>
  <c r="H104" i="34"/>
  <c r="G104" i="34"/>
  <c r="H103" i="34"/>
  <c r="J103" i="34" s="1"/>
  <c r="G103" i="34"/>
  <c r="H102" i="34"/>
  <c r="G102" i="34"/>
  <c r="H101" i="34"/>
  <c r="G101" i="34"/>
  <c r="H100" i="34"/>
  <c r="G100" i="34"/>
  <c r="H99" i="34"/>
  <c r="G99" i="34"/>
  <c r="H98" i="34"/>
  <c r="K98" i="34" s="1"/>
  <c r="G98" i="34"/>
  <c r="H97" i="34"/>
  <c r="G97" i="34"/>
  <c r="H96" i="34"/>
  <c r="G96" i="34"/>
  <c r="H95" i="34"/>
  <c r="K95" i="34" s="1"/>
  <c r="G95" i="34"/>
  <c r="H94" i="34"/>
  <c r="J94" i="34" s="1"/>
  <c r="G94" i="34"/>
  <c r="H93" i="34"/>
  <c r="G93" i="34"/>
  <c r="H92" i="34"/>
  <c r="G92" i="34"/>
  <c r="H91" i="34"/>
  <c r="G91" i="34"/>
  <c r="H90" i="34"/>
  <c r="G90" i="34"/>
  <c r="H89" i="34"/>
  <c r="G89" i="34"/>
  <c r="H88" i="34"/>
  <c r="K88" i="34" s="1"/>
  <c r="G88" i="34"/>
  <c r="H87" i="34"/>
  <c r="K87" i="34" s="1"/>
  <c r="G87" i="34"/>
  <c r="H86" i="34"/>
  <c r="G86" i="34"/>
  <c r="H85" i="34"/>
  <c r="G85" i="34"/>
  <c r="H84" i="34"/>
  <c r="K84" i="34" s="1"/>
  <c r="G84" i="34"/>
  <c r="H83" i="34"/>
  <c r="K83" i="34" s="1"/>
  <c r="G83" i="34"/>
  <c r="H82" i="34"/>
  <c r="G82" i="34"/>
  <c r="H81" i="34"/>
  <c r="G81" i="34"/>
  <c r="H80" i="34"/>
  <c r="K80" i="34" s="1"/>
  <c r="G80" i="34"/>
  <c r="H79" i="34"/>
  <c r="K79" i="34" s="1"/>
  <c r="G79" i="34"/>
  <c r="H78" i="34"/>
  <c r="G78" i="34"/>
  <c r="H77" i="34"/>
  <c r="G77" i="34"/>
  <c r="H76" i="34"/>
  <c r="G76" i="34"/>
  <c r="H75" i="34"/>
  <c r="G75" i="34"/>
  <c r="H74" i="34"/>
  <c r="G74" i="34"/>
  <c r="H73" i="34"/>
  <c r="G73" i="34"/>
  <c r="H72" i="34"/>
  <c r="G72" i="34"/>
  <c r="H71" i="34"/>
  <c r="G71" i="34"/>
  <c r="H70" i="34"/>
  <c r="K70" i="34" s="1"/>
  <c r="G70" i="34"/>
  <c r="H69" i="34"/>
  <c r="G69" i="34"/>
  <c r="H68" i="34"/>
  <c r="G68" i="34"/>
  <c r="H67" i="34"/>
  <c r="G67" i="34"/>
  <c r="H66" i="34"/>
  <c r="J66" i="34" s="1"/>
  <c r="G66" i="34"/>
  <c r="H65" i="34"/>
  <c r="G65" i="34"/>
  <c r="H64" i="34"/>
  <c r="G64" i="34"/>
  <c r="H63" i="34"/>
  <c r="G63" i="34"/>
  <c r="H62" i="34"/>
  <c r="G62" i="34"/>
  <c r="H61" i="34"/>
  <c r="G61" i="34"/>
  <c r="H60" i="34"/>
  <c r="K60" i="34" s="1"/>
  <c r="G60" i="34"/>
  <c r="H59" i="34"/>
  <c r="G59" i="34"/>
  <c r="H58" i="34"/>
  <c r="K58" i="34" s="1"/>
  <c r="G58" i="34"/>
  <c r="H57" i="34"/>
  <c r="G57" i="34"/>
  <c r="H56" i="34"/>
  <c r="G56" i="34"/>
  <c r="H55" i="34"/>
  <c r="G55" i="34"/>
  <c r="H54" i="34"/>
  <c r="K54" i="34" s="1"/>
  <c r="G54" i="34"/>
  <c r="H53" i="34"/>
  <c r="G53" i="34"/>
  <c r="H52" i="34"/>
  <c r="G52" i="34"/>
  <c r="H51" i="34"/>
  <c r="K51" i="34" s="1"/>
  <c r="G51" i="34"/>
  <c r="H50" i="34"/>
  <c r="G50" i="34"/>
  <c r="H49" i="34"/>
  <c r="G49" i="34"/>
  <c r="H48" i="34"/>
  <c r="G48" i="34"/>
  <c r="I48" i="34" s="1"/>
  <c r="H47" i="34"/>
  <c r="G47" i="34"/>
  <c r="H46" i="34"/>
  <c r="K46" i="34" s="1"/>
  <c r="G46" i="34"/>
  <c r="H45" i="34"/>
  <c r="J45" i="34" s="1"/>
  <c r="G45" i="34"/>
  <c r="H44" i="34"/>
  <c r="G44" i="34"/>
  <c r="H43" i="34"/>
  <c r="G43" i="34"/>
  <c r="H42" i="34"/>
  <c r="G42" i="34"/>
  <c r="H41" i="34"/>
  <c r="G41" i="34"/>
  <c r="H40" i="34"/>
  <c r="G40" i="34"/>
  <c r="H39" i="34"/>
  <c r="G39" i="34"/>
  <c r="H38" i="34"/>
  <c r="K38" i="34" s="1"/>
  <c r="G38" i="34"/>
  <c r="H37" i="34"/>
  <c r="G37" i="34"/>
  <c r="H36" i="34"/>
  <c r="G36" i="34"/>
  <c r="H35" i="34"/>
  <c r="G35" i="34"/>
  <c r="H34" i="34"/>
  <c r="G34" i="34"/>
  <c r="H33" i="34"/>
  <c r="J33" i="34" s="1"/>
  <c r="G33" i="34"/>
  <c r="H32" i="34"/>
  <c r="G32" i="34"/>
  <c r="H31" i="34"/>
  <c r="K31" i="34" s="1"/>
  <c r="G31" i="34"/>
  <c r="H30" i="34"/>
  <c r="G30" i="34"/>
  <c r="H29" i="34"/>
  <c r="J29" i="34" s="1"/>
  <c r="G29" i="34"/>
  <c r="H28" i="34"/>
  <c r="G28" i="34"/>
  <c r="H27" i="34"/>
  <c r="G27" i="34"/>
  <c r="H26" i="34"/>
  <c r="J26" i="34" s="1"/>
  <c r="G26" i="34"/>
  <c r="H25" i="34"/>
  <c r="G25" i="34"/>
  <c r="H24" i="34"/>
  <c r="G24" i="34"/>
  <c r="H23" i="34"/>
  <c r="K23" i="34" s="1"/>
  <c r="G23" i="34"/>
  <c r="H22" i="34"/>
  <c r="K22" i="34" s="1"/>
  <c r="G22" i="34"/>
  <c r="H21" i="34"/>
  <c r="K21" i="34" s="1"/>
  <c r="G21" i="34"/>
  <c r="H20" i="34"/>
  <c r="G20" i="34"/>
  <c r="H19" i="34"/>
  <c r="J19" i="34" s="1"/>
  <c r="G19" i="34"/>
  <c r="H18" i="34"/>
  <c r="K18" i="34" s="1"/>
  <c r="G18" i="34"/>
  <c r="H17" i="34"/>
  <c r="J17" i="34" s="1"/>
  <c r="G17" i="34"/>
  <c r="H16" i="34"/>
  <c r="G16" i="34"/>
  <c r="H15" i="34"/>
  <c r="G15" i="34"/>
  <c r="H14" i="34"/>
  <c r="G14" i="34"/>
  <c r="H13" i="34"/>
  <c r="G13" i="34"/>
  <c r="H12" i="34"/>
  <c r="G12" i="34"/>
  <c r="H11" i="34"/>
  <c r="K11" i="34" s="1"/>
  <c r="G11" i="34"/>
  <c r="H10" i="34"/>
  <c r="K10" i="34" s="1"/>
  <c r="G10" i="34"/>
  <c r="H9" i="34"/>
  <c r="G9" i="34"/>
  <c r="H8" i="34"/>
  <c r="G8" i="34"/>
  <c r="H7" i="34"/>
  <c r="G7" i="34"/>
  <c r="H6" i="34"/>
  <c r="K6" i="34" s="1"/>
  <c r="G6" i="34"/>
  <c r="H5" i="34"/>
  <c r="G5" i="34"/>
  <c r="H4" i="34"/>
  <c r="G4" i="34"/>
  <c r="H3" i="34"/>
  <c r="K3" i="34" s="1"/>
  <c r="G3" i="34"/>
  <c r="H2" i="34"/>
  <c r="J2" i="34" s="1"/>
  <c r="G2" i="34"/>
  <c r="I7" i="34" l="1"/>
  <c r="I47" i="34"/>
  <c r="I81" i="35"/>
  <c r="I16" i="36"/>
  <c r="I27" i="36"/>
  <c r="J27" i="36" s="1"/>
  <c r="I39" i="36"/>
  <c r="I103" i="36"/>
  <c r="I26" i="37"/>
  <c r="I41" i="37"/>
  <c r="I84" i="37"/>
  <c r="J84" i="37" s="1"/>
  <c r="I8" i="34"/>
  <c r="I40" i="36"/>
  <c r="I104" i="36"/>
  <c r="I89" i="37"/>
  <c r="I112" i="37"/>
  <c r="J112" i="37" s="1"/>
  <c r="I9" i="34"/>
  <c r="J9" i="34" s="1"/>
  <c r="I21" i="35"/>
  <c r="I39" i="37"/>
  <c r="J39" i="37" s="1"/>
  <c r="I66" i="37"/>
  <c r="K84" i="20"/>
  <c r="I30" i="35"/>
  <c r="J30" i="35" s="1"/>
  <c r="I99" i="35"/>
  <c r="I103" i="35"/>
  <c r="I83" i="36"/>
  <c r="J83" i="36" s="1"/>
  <c r="K64" i="20"/>
  <c r="I80" i="35"/>
  <c r="I88" i="35"/>
  <c r="I11" i="36"/>
  <c r="J11" i="36" s="1"/>
  <c r="I19" i="36"/>
  <c r="I62" i="36"/>
  <c r="K62" i="36" s="1"/>
  <c r="I66" i="36"/>
  <c r="K66" i="36" s="1"/>
  <c r="I70" i="36"/>
  <c r="J70" i="36" s="1"/>
  <c r="I77" i="36"/>
  <c r="I56" i="37"/>
  <c r="J56" i="37" s="1"/>
  <c r="I40" i="34"/>
  <c r="I43" i="36"/>
  <c r="I96" i="36"/>
  <c r="I65" i="37"/>
  <c r="I23" i="35"/>
  <c r="J23" i="35" s="1"/>
  <c r="I11" i="37"/>
  <c r="K11" i="37" s="1"/>
  <c r="I33" i="37"/>
  <c r="J33" i="37" s="1"/>
  <c r="J96" i="37"/>
  <c r="J116" i="20"/>
  <c r="I52" i="34"/>
  <c r="I56" i="34"/>
  <c r="I100" i="34"/>
  <c r="I76" i="35"/>
  <c r="I84" i="35"/>
  <c r="I91" i="35"/>
  <c r="J91" i="35" s="1"/>
  <c r="I48" i="36"/>
  <c r="I91" i="36"/>
  <c r="I108" i="36"/>
  <c r="I19" i="37"/>
  <c r="I34" i="37"/>
  <c r="I71" i="37"/>
  <c r="I38" i="34"/>
  <c r="J38" i="34" s="1"/>
  <c r="I42" i="34"/>
  <c r="K42" i="34" s="1"/>
  <c r="I108" i="37"/>
  <c r="J108" i="37" s="1"/>
  <c r="J106" i="20"/>
  <c r="K104" i="20"/>
  <c r="I36" i="35"/>
  <c r="I40" i="35"/>
  <c r="I44" i="35"/>
  <c r="I92" i="35"/>
  <c r="I23" i="36"/>
  <c r="J23" i="36" s="1"/>
  <c r="I95" i="36"/>
  <c r="I5" i="37"/>
  <c r="I16" i="37"/>
  <c r="I31" i="37"/>
  <c r="I49" i="37"/>
  <c r="I101" i="37"/>
  <c r="I105" i="37"/>
  <c r="J47" i="20"/>
  <c r="I11" i="34"/>
  <c r="J11" i="34" s="1"/>
  <c r="I15" i="34"/>
  <c r="I23" i="34"/>
  <c r="J23" i="34" s="1"/>
  <c r="I31" i="34"/>
  <c r="I2" i="35"/>
  <c r="I6" i="35"/>
  <c r="I10" i="35"/>
  <c r="J10" i="35" s="1"/>
  <c r="I18" i="35"/>
  <c r="J18" i="35" s="1"/>
  <c r="I100" i="35"/>
  <c r="I6" i="36"/>
  <c r="J6" i="36" s="1"/>
  <c r="I35" i="36"/>
  <c r="I81" i="36"/>
  <c r="I92" i="36"/>
  <c r="I99" i="36"/>
  <c r="I114" i="36"/>
  <c r="J114" i="36" s="1"/>
  <c r="I118" i="36"/>
  <c r="K118" i="36" s="1"/>
  <c r="I50" i="37"/>
  <c r="I76" i="37"/>
  <c r="J47" i="34"/>
  <c r="I113" i="37"/>
  <c r="K7" i="34"/>
  <c r="J7" i="34"/>
  <c r="J15" i="34"/>
  <c r="K48" i="34"/>
  <c r="I80" i="34"/>
  <c r="I82" i="34"/>
  <c r="J82" i="34" s="1"/>
  <c r="I84" i="34"/>
  <c r="I86" i="34"/>
  <c r="J86" i="34" s="1"/>
  <c r="I88" i="34"/>
  <c r="J88" i="34" s="1"/>
  <c r="I92" i="34"/>
  <c r="K92" i="34" s="1"/>
  <c r="I104" i="34"/>
  <c r="K104" i="34" s="1"/>
  <c r="I114" i="34"/>
  <c r="J114" i="34" s="1"/>
  <c r="I116" i="34"/>
  <c r="K82" i="34"/>
  <c r="I2" i="34"/>
  <c r="K2" i="34" s="1"/>
  <c r="I49" i="34"/>
  <c r="I53" i="34"/>
  <c r="I57" i="34"/>
  <c r="K57" i="34" s="1"/>
  <c r="I61" i="34"/>
  <c r="I75" i="34"/>
  <c r="K75" i="34" s="1"/>
  <c r="I93" i="34"/>
  <c r="J93" i="34" s="1"/>
  <c r="I95" i="34"/>
  <c r="J95" i="34" s="1"/>
  <c r="I103" i="34"/>
  <c r="I4" i="34"/>
  <c r="K4" i="34" s="1"/>
  <c r="I3" i="34"/>
  <c r="J3" i="34" s="1"/>
  <c r="I5" i="34"/>
  <c r="K5" i="34" s="1"/>
  <c r="I35" i="34"/>
  <c r="J35" i="34" s="1"/>
  <c r="I39" i="34"/>
  <c r="J39" i="34" s="1"/>
  <c r="I43" i="34"/>
  <c r="K43" i="34" s="1"/>
  <c r="I79" i="34"/>
  <c r="J79" i="34" s="1"/>
  <c r="K86" i="34"/>
  <c r="I96" i="34"/>
  <c r="J96" i="34" s="1"/>
  <c r="I108" i="34"/>
  <c r="K78" i="34"/>
  <c r="I14" i="34"/>
  <c r="K14" i="34" s="1"/>
  <c r="I16" i="34"/>
  <c r="I24" i="34"/>
  <c r="J24" i="34" s="1"/>
  <c r="I30" i="34"/>
  <c r="J30" i="34" s="1"/>
  <c r="I32" i="34"/>
  <c r="I34" i="34"/>
  <c r="K34" i="34" s="1"/>
  <c r="I62" i="34"/>
  <c r="K62" i="34" s="1"/>
  <c r="I64" i="34"/>
  <c r="J64" i="34" s="1"/>
  <c r="I70" i="34"/>
  <c r="J70" i="34" s="1"/>
  <c r="I72" i="34"/>
  <c r="I78" i="34"/>
  <c r="J78" i="34" s="1"/>
  <c r="I87" i="34"/>
  <c r="J87" i="34" s="1"/>
  <c r="I109" i="34"/>
  <c r="I113" i="34"/>
  <c r="I19" i="34"/>
  <c r="I27" i="34"/>
  <c r="J27" i="34" s="1"/>
  <c r="I91" i="34"/>
  <c r="J91" i="34" s="1"/>
  <c r="I99" i="34"/>
  <c r="K99" i="34" s="1"/>
  <c r="J14" i="34"/>
  <c r="I112" i="34"/>
  <c r="K112" i="34" s="1"/>
  <c r="I17" i="34"/>
  <c r="K17" i="34" s="1"/>
  <c r="I25" i="34"/>
  <c r="K25" i="34" s="1"/>
  <c r="J34" i="34"/>
  <c r="I54" i="34"/>
  <c r="J54" i="34" s="1"/>
  <c r="I63" i="34"/>
  <c r="J63" i="34" s="1"/>
  <c r="I65" i="34"/>
  <c r="K65" i="34" s="1"/>
  <c r="I83" i="34"/>
  <c r="J83" i="34" s="1"/>
  <c r="I85" i="34"/>
  <c r="J85" i="34" s="1"/>
  <c r="I89" i="34"/>
  <c r="K89" i="34" s="1"/>
  <c r="I117" i="34"/>
  <c r="K117" i="34" s="1"/>
  <c r="I44" i="37"/>
  <c r="J44" i="37" s="1"/>
  <c r="K63" i="34"/>
  <c r="J71" i="34"/>
  <c r="J74" i="34"/>
  <c r="K115" i="34"/>
  <c r="J9" i="35"/>
  <c r="I71" i="34"/>
  <c r="K71" i="34" s="1"/>
  <c r="I115" i="34"/>
  <c r="J115" i="34" s="1"/>
  <c r="I19" i="35"/>
  <c r="J19" i="35" s="1"/>
  <c r="I15" i="36"/>
  <c r="J15" i="36" s="1"/>
  <c r="I81" i="37"/>
  <c r="I88" i="37"/>
  <c r="J88" i="37" s="1"/>
  <c r="I117" i="37"/>
  <c r="I12" i="34"/>
  <c r="K12" i="34" s="1"/>
  <c r="I28" i="34"/>
  <c r="J28" i="34" s="1"/>
  <c r="K35" i="34"/>
  <c r="I51" i="34"/>
  <c r="J51" i="34" s="1"/>
  <c r="I120" i="34"/>
  <c r="J120" i="34" s="1"/>
  <c r="K10" i="35"/>
  <c r="I16" i="35"/>
  <c r="I79" i="35"/>
  <c r="I95" i="35"/>
  <c r="I31" i="36"/>
  <c r="J31" i="36" s="1"/>
  <c r="I87" i="36"/>
  <c r="J87" i="36" s="1"/>
  <c r="K3" i="37"/>
  <c r="J31" i="37"/>
  <c r="K31" i="37"/>
  <c r="I72" i="37"/>
  <c r="K11" i="35"/>
  <c r="I55" i="34"/>
  <c r="K55" i="34" s="1"/>
  <c r="I107" i="34"/>
  <c r="K107" i="34" s="1"/>
  <c r="I32" i="37"/>
  <c r="J32" i="37"/>
  <c r="I60" i="34"/>
  <c r="J60" i="34" s="1"/>
  <c r="J67" i="34"/>
  <c r="I68" i="34"/>
  <c r="K68" i="34" s="1"/>
  <c r="J75" i="34"/>
  <c r="J111" i="34"/>
  <c r="I6" i="34"/>
  <c r="J6" i="34" s="1"/>
  <c r="K8" i="34"/>
  <c r="I10" i="34"/>
  <c r="J10" i="34" s="1"/>
  <c r="I18" i="34"/>
  <c r="J18" i="34" s="1"/>
  <c r="K19" i="34"/>
  <c r="I20" i="34"/>
  <c r="K20" i="34" s="1"/>
  <c r="I22" i="34"/>
  <c r="J22" i="34" s="1"/>
  <c r="I26" i="34"/>
  <c r="K26" i="34" s="1"/>
  <c r="J31" i="34"/>
  <c r="I33" i="34"/>
  <c r="K33" i="34" s="1"/>
  <c r="I41" i="34"/>
  <c r="K41" i="34" s="1"/>
  <c r="J43" i="34"/>
  <c r="I58" i="34"/>
  <c r="J58" i="34" s="1"/>
  <c r="I59" i="34"/>
  <c r="K59" i="34" s="1"/>
  <c r="I66" i="34"/>
  <c r="K66" i="34" s="1"/>
  <c r="I67" i="34"/>
  <c r="K67" i="34" s="1"/>
  <c r="K72" i="34"/>
  <c r="I74" i="34"/>
  <c r="K74" i="34" s="1"/>
  <c r="I76" i="34"/>
  <c r="K76" i="34" s="1"/>
  <c r="I81" i="34"/>
  <c r="I110" i="34"/>
  <c r="K110" i="34" s="1"/>
  <c r="I111" i="34"/>
  <c r="K111" i="34" s="1"/>
  <c r="I118" i="34"/>
  <c r="K118" i="34" s="1"/>
  <c r="I119" i="34"/>
  <c r="K119" i="34" s="1"/>
  <c r="I5" i="35"/>
  <c r="K5" i="35" s="1"/>
  <c r="I9" i="35"/>
  <c r="K9" i="35" s="1"/>
  <c r="I11" i="35"/>
  <c r="J11" i="35" s="1"/>
  <c r="I15" i="35"/>
  <c r="I52" i="35"/>
  <c r="I4" i="36"/>
  <c r="K4" i="36" s="1"/>
  <c r="J39" i="36"/>
  <c r="I100" i="36"/>
  <c r="I107" i="36"/>
  <c r="I112" i="36"/>
  <c r="J112" i="36" s="1"/>
  <c r="I8" i="37"/>
  <c r="K8" i="37" s="1"/>
  <c r="K19" i="37"/>
  <c r="J19" i="37"/>
  <c r="K71" i="37"/>
  <c r="J71" i="37"/>
  <c r="I104" i="37"/>
  <c r="K29" i="20"/>
  <c r="J29" i="20"/>
  <c r="I56" i="35"/>
  <c r="I62" i="35"/>
  <c r="K62" i="35" s="1"/>
  <c r="I77" i="35"/>
  <c r="I17" i="36"/>
  <c r="I74" i="36"/>
  <c r="J74" i="36" s="1"/>
  <c r="I116" i="36"/>
  <c r="I7" i="37"/>
  <c r="K7" i="37" s="1"/>
  <c r="I17" i="37"/>
  <c r="K17" i="37" s="1"/>
  <c r="I23" i="37"/>
  <c r="J23" i="37" s="1"/>
  <c r="I29" i="37"/>
  <c r="I37" i="37"/>
  <c r="I57" i="37"/>
  <c r="I63" i="37"/>
  <c r="J63" i="37" s="1"/>
  <c r="I82" i="37"/>
  <c r="I85" i="37"/>
  <c r="I97" i="37"/>
  <c r="K97" i="37" s="1"/>
  <c r="I109" i="37"/>
  <c r="J109" i="37" s="1"/>
  <c r="I46" i="34"/>
  <c r="J46" i="34" s="1"/>
  <c r="K47" i="34"/>
  <c r="I50" i="34"/>
  <c r="K50" i="34" s="1"/>
  <c r="I77" i="34"/>
  <c r="K77" i="34" s="1"/>
  <c r="I90" i="34"/>
  <c r="J90" i="34" s="1"/>
  <c r="I94" i="34"/>
  <c r="K94" i="34" s="1"/>
  <c r="K96" i="34"/>
  <c r="I98" i="34"/>
  <c r="J98" i="34" s="1"/>
  <c r="K100" i="34"/>
  <c r="I102" i="34"/>
  <c r="J102" i="34" s="1"/>
  <c r="K103" i="34"/>
  <c r="I106" i="34"/>
  <c r="K106" i="34" s="1"/>
  <c r="I3" i="35"/>
  <c r="I7" i="35"/>
  <c r="I13" i="35"/>
  <c r="J13" i="35" s="1"/>
  <c r="I24" i="35"/>
  <c r="K26" i="35"/>
  <c r="I28" i="35"/>
  <c r="I38" i="35"/>
  <c r="J38" i="35" s="1"/>
  <c r="I46" i="35"/>
  <c r="J46" i="35" s="1"/>
  <c r="I50" i="35"/>
  <c r="K50" i="35" s="1"/>
  <c r="I66" i="35"/>
  <c r="K66" i="35" s="1"/>
  <c r="I74" i="35"/>
  <c r="J74" i="35" s="1"/>
  <c r="I85" i="35"/>
  <c r="I110" i="35"/>
  <c r="K110" i="35" s="1"/>
  <c r="I114" i="35"/>
  <c r="J114" i="35" s="1"/>
  <c r="I118" i="35"/>
  <c r="K118" i="35" s="1"/>
  <c r="J47" i="36"/>
  <c r="I50" i="36"/>
  <c r="K50" i="36" s="1"/>
  <c r="I58" i="36"/>
  <c r="J58" i="36" s="1"/>
  <c r="I85" i="36"/>
  <c r="J85" i="36" s="1"/>
  <c r="I18" i="37"/>
  <c r="I27" i="37"/>
  <c r="K27" i="37" s="1"/>
  <c r="I35" i="37"/>
  <c r="K35" i="37" s="1"/>
  <c r="I51" i="37"/>
  <c r="J51" i="37" s="1"/>
  <c r="I58" i="37"/>
  <c r="J58" i="37" s="1"/>
  <c r="I67" i="37"/>
  <c r="K67" i="37" s="1"/>
  <c r="I95" i="37"/>
  <c r="J95" i="37" s="1"/>
  <c r="I98" i="37"/>
  <c r="J98" i="37" s="1"/>
  <c r="I103" i="37"/>
  <c r="J103" i="37" s="1"/>
  <c r="K20" i="20"/>
  <c r="J20" i="20"/>
  <c r="I35" i="35"/>
  <c r="J35" i="35" s="1"/>
  <c r="I39" i="35"/>
  <c r="K39" i="35" s="1"/>
  <c r="J42" i="35"/>
  <c r="I43" i="35"/>
  <c r="K43" i="35" s="1"/>
  <c r="I47" i="35"/>
  <c r="I48" i="35"/>
  <c r="K48" i="35" s="1"/>
  <c r="J79" i="35"/>
  <c r="J103" i="35"/>
  <c r="I107" i="35"/>
  <c r="J107" i="35" s="1"/>
  <c r="I111" i="35"/>
  <c r="K111" i="35" s="1"/>
  <c r="I115" i="35"/>
  <c r="I119" i="35"/>
  <c r="J119" i="35" s="1"/>
  <c r="I120" i="35"/>
  <c r="K2" i="35"/>
  <c r="I4" i="35"/>
  <c r="K4" i="35" s="1"/>
  <c r="I8" i="35"/>
  <c r="K8" i="35" s="1"/>
  <c r="I14" i="35"/>
  <c r="K14" i="35" s="1"/>
  <c r="K15" i="35"/>
  <c r="I22" i="35"/>
  <c r="J22" i="35" s="1"/>
  <c r="K23" i="35"/>
  <c r="J26" i="35"/>
  <c r="I27" i="35"/>
  <c r="K27" i="35" s="1"/>
  <c r="I31" i="35"/>
  <c r="J31" i="35" s="1"/>
  <c r="I37" i="35"/>
  <c r="J37" i="35" s="1"/>
  <c r="J39" i="35"/>
  <c r="J43" i="35"/>
  <c r="I45" i="35"/>
  <c r="J47" i="35"/>
  <c r="I49" i="35"/>
  <c r="J50" i="35"/>
  <c r="I51" i="35"/>
  <c r="K51" i="35" s="1"/>
  <c r="I55" i="35"/>
  <c r="J55" i="35" s="1"/>
  <c r="I59" i="35"/>
  <c r="J59" i="35" s="1"/>
  <c r="I60" i="35"/>
  <c r="J60" i="35" s="1"/>
  <c r="I63" i="35"/>
  <c r="J63" i="35" s="1"/>
  <c r="I64" i="35"/>
  <c r="J64" i="35" s="1"/>
  <c r="I67" i="35"/>
  <c r="K67" i="35" s="1"/>
  <c r="I68" i="35"/>
  <c r="K68" i="35" s="1"/>
  <c r="I71" i="35"/>
  <c r="K71" i="35" s="1"/>
  <c r="I72" i="35"/>
  <c r="K72" i="35" s="1"/>
  <c r="K75" i="35"/>
  <c r="I78" i="35"/>
  <c r="K78" i="35" s="1"/>
  <c r="I109" i="35"/>
  <c r="J111" i="35"/>
  <c r="J115" i="35"/>
  <c r="J27" i="35"/>
  <c r="I29" i="35"/>
  <c r="K29" i="35" s="1"/>
  <c r="I34" i="35"/>
  <c r="J34" i="35" s="1"/>
  <c r="I42" i="35"/>
  <c r="K42" i="35" s="1"/>
  <c r="I53" i="35"/>
  <c r="J53" i="35" s="1"/>
  <c r="I57" i="35"/>
  <c r="I61" i="35"/>
  <c r="J61" i="35" s="1"/>
  <c r="K80" i="35"/>
  <c r="I82" i="35"/>
  <c r="J82" i="35" s="1"/>
  <c r="K83" i="35"/>
  <c r="I86" i="35"/>
  <c r="K86" i="35" s="1"/>
  <c r="K87" i="35"/>
  <c r="I90" i="35"/>
  <c r="J90" i="35" s="1"/>
  <c r="I94" i="35"/>
  <c r="K94" i="35" s="1"/>
  <c r="K95" i="35"/>
  <c r="I98" i="35"/>
  <c r="J98" i="35" s="1"/>
  <c r="K99" i="35"/>
  <c r="K100" i="35"/>
  <c r="I102" i="35"/>
  <c r="J102" i="35" s="1"/>
  <c r="K104" i="35"/>
  <c r="I106" i="35"/>
  <c r="J106" i="35" s="1"/>
  <c r="J4" i="36"/>
  <c r="I9" i="36"/>
  <c r="J9" i="36" s="1"/>
  <c r="I14" i="36"/>
  <c r="K14" i="36" s="1"/>
  <c r="I22" i="36"/>
  <c r="J22" i="36" s="1"/>
  <c r="I26" i="36"/>
  <c r="K27" i="36"/>
  <c r="J30" i="36"/>
  <c r="I33" i="36"/>
  <c r="K33" i="36" s="1"/>
  <c r="J35" i="36"/>
  <c r="I41" i="36"/>
  <c r="K41" i="36" s="1"/>
  <c r="I49" i="36"/>
  <c r="J49" i="36" s="1"/>
  <c r="I51" i="36"/>
  <c r="J51" i="36" s="1"/>
  <c r="I55" i="36"/>
  <c r="J55" i="36" s="1"/>
  <c r="I59" i="36"/>
  <c r="J59" i="36" s="1"/>
  <c r="I60" i="36"/>
  <c r="I63" i="36"/>
  <c r="J63" i="36" s="1"/>
  <c r="I64" i="36"/>
  <c r="I67" i="36"/>
  <c r="K67" i="36" s="1"/>
  <c r="I68" i="36"/>
  <c r="J68" i="36" s="1"/>
  <c r="I71" i="36"/>
  <c r="J71" i="36" s="1"/>
  <c r="I72" i="36"/>
  <c r="K75" i="36"/>
  <c r="I78" i="36"/>
  <c r="J78" i="36" s="1"/>
  <c r="J107" i="36"/>
  <c r="I109" i="36"/>
  <c r="I111" i="36"/>
  <c r="J111" i="36" s="1"/>
  <c r="I115" i="36"/>
  <c r="K115" i="36" s="1"/>
  <c r="I119" i="36"/>
  <c r="J119" i="36" s="1"/>
  <c r="I120" i="36"/>
  <c r="I5" i="36"/>
  <c r="K5" i="36" s="1"/>
  <c r="I18" i="36"/>
  <c r="K19" i="36"/>
  <c r="I38" i="36"/>
  <c r="K38" i="36" s="1"/>
  <c r="I46" i="36"/>
  <c r="J46" i="36" s="1"/>
  <c r="J50" i="36"/>
  <c r="I57" i="36"/>
  <c r="I61" i="36"/>
  <c r="J62" i="36"/>
  <c r="K79" i="36"/>
  <c r="K80" i="36"/>
  <c r="I82" i="36"/>
  <c r="J82" i="36" s="1"/>
  <c r="K84" i="36"/>
  <c r="I86" i="36"/>
  <c r="K86" i="36" s="1"/>
  <c r="I90" i="36"/>
  <c r="J90" i="36" s="1"/>
  <c r="K91" i="36"/>
  <c r="I94" i="36"/>
  <c r="K94" i="36" s="1"/>
  <c r="K95" i="36"/>
  <c r="I98" i="36"/>
  <c r="K99" i="36"/>
  <c r="I102" i="36"/>
  <c r="J102" i="36" s="1"/>
  <c r="K103" i="36"/>
  <c r="I106" i="36"/>
  <c r="K106" i="36" s="1"/>
  <c r="I113" i="36"/>
  <c r="I117" i="36"/>
  <c r="I8" i="36"/>
  <c r="K8" i="36" s="1"/>
  <c r="I10" i="36"/>
  <c r="J10" i="36" s="1"/>
  <c r="K11" i="36"/>
  <c r="I25" i="36"/>
  <c r="J25" i="36" s="1"/>
  <c r="I30" i="36"/>
  <c r="K30" i="36" s="1"/>
  <c r="I34" i="36"/>
  <c r="J34" i="36" s="1"/>
  <c r="I42" i="36"/>
  <c r="K42" i="36" s="1"/>
  <c r="K43" i="36"/>
  <c r="I54" i="36"/>
  <c r="J54" i="36" s="1"/>
  <c r="I110" i="36"/>
  <c r="J110" i="36" s="1"/>
  <c r="K31" i="36"/>
  <c r="J11" i="37"/>
  <c r="J8" i="37"/>
  <c r="K47" i="37"/>
  <c r="K79" i="37"/>
  <c r="K119" i="37"/>
  <c r="J7" i="37"/>
  <c r="I12" i="37"/>
  <c r="K12" i="37" s="1"/>
  <c r="I20" i="37"/>
  <c r="J20" i="37" s="1"/>
  <c r="I24" i="37"/>
  <c r="J24" i="37" s="1"/>
  <c r="K28" i="37"/>
  <c r="I36" i="37"/>
  <c r="K36" i="37" s="1"/>
  <c r="I43" i="37"/>
  <c r="K43" i="37" s="1"/>
  <c r="I47" i="37"/>
  <c r="J47" i="37" s="1"/>
  <c r="I60" i="37"/>
  <c r="J60" i="37" s="1"/>
  <c r="J66" i="37"/>
  <c r="I74" i="37"/>
  <c r="J74" i="37" s="1"/>
  <c r="J76" i="37"/>
  <c r="I87" i="37"/>
  <c r="J87" i="37" s="1"/>
  <c r="I91" i="37"/>
  <c r="K91" i="37" s="1"/>
  <c r="I100" i="37"/>
  <c r="K100" i="37" s="1"/>
  <c r="K104" i="37"/>
  <c r="I107" i="37"/>
  <c r="K107" i="37" s="1"/>
  <c r="I115" i="37"/>
  <c r="K115" i="37" s="1"/>
  <c r="I119" i="37"/>
  <c r="J119" i="37" s="1"/>
  <c r="I4" i="37"/>
  <c r="K4" i="37" s="1"/>
  <c r="K5" i="37"/>
  <c r="I9" i="37"/>
  <c r="K9" i="37" s="1"/>
  <c r="I15" i="37"/>
  <c r="K15" i="37" s="1"/>
  <c r="K18" i="37"/>
  <c r="J26" i="37"/>
  <c r="I42" i="37"/>
  <c r="I48" i="37"/>
  <c r="K48" i="37" s="1"/>
  <c r="K52" i="37"/>
  <c r="I55" i="37"/>
  <c r="K55" i="37" s="1"/>
  <c r="I64" i="37"/>
  <c r="K64" i="37" s="1"/>
  <c r="I68" i="37"/>
  <c r="K68" i="37" s="1"/>
  <c r="I75" i="37"/>
  <c r="K75" i="37" s="1"/>
  <c r="I80" i="37"/>
  <c r="K80" i="37" s="1"/>
  <c r="I90" i="37"/>
  <c r="I92" i="37"/>
  <c r="J92" i="37" s="1"/>
  <c r="I106" i="37"/>
  <c r="K106" i="37" s="1"/>
  <c r="I114" i="37"/>
  <c r="J114" i="37" s="1"/>
  <c r="I116" i="37"/>
  <c r="K116" i="37" s="1"/>
  <c r="I120" i="37"/>
  <c r="J120" i="37" s="1"/>
  <c r="K49" i="20"/>
  <c r="K97" i="20"/>
  <c r="K7" i="20"/>
  <c r="J7" i="20"/>
  <c r="K88" i="20"/>
  <c r="J61" i="20"/>
  <c r="K45" i="20"/>
  <c r="J45" i="20"/>
  <c r="K96" i="20"/>
  <c r="J96" i="20"/>
  <c r="J80" i="20"/>
  <c r="K80" i="20"/>
  <c r="K57" i="20"/>
  <c r="J105" i="20"/>
  <c r="J44" i="20"/>
  <c r="K85" i="20"/>
  <c r="K27" i="20"/>
  <c r="J121" i="20"/>
  <c r="J75" i="20"/>
  <c r="J118" i="20"/>
  <c r="K113" i="20"/>
  <c r="J117" i="20"/>
  <c r="J65" i="20"/>
  <c r="J68" i="20"/>
  <c r="J3" i="37"/>
  <c r="K21" i="37"/>
  <c r="J45" i="37"/>
  <c r="J93" i="37"/>
  <c r="I2" i="37"/>
  <c r="K2" i="37" s="1"/>
  <c r="I6" i="37"/>
  <c r="K6" i="37" s="1"/>
  <c r="I21" i="37"/>
  <c r="J21" i="37" s="1"/>
  <c r="J34" i="37"/>
  <c r="I45" i="37"/>
  <c r="K45" i="37" s="1"/>
  <c r="I69" i="37"/>
  <c r="J69" i="37" s="1"/>
  <c r="J82" i="37"/>
  <c r="J90" i="37"/>
  <c r="I93" i="37"/>
  <c r="K93" i="37" s="1"/>
  <c r="J2" i="37"/>
  <c r="J6" i="37"/>
  <c r="I10" i="37"/>
  <c r="J10" i="37" s="1"/>
  <c r="I14" i="37"/>
  <c r="K14" i="37" s="1"/>
  <c r="K16" i="37"/>
  <c r="J17" i="37"/>
  <c r="I22" i="37"/>
  <c r="J22" i="37" s="1"/>
  <c r="K25" i="37"/>
  <c r="J25" i="37"/>
  <c r="K26" i="37"/>
  <c r="I30" i="37"/>
  <c r="J30" i="37" s="1"/>
  <c r="K32" i="37"/>
  <c r="K33" i="37"/>
  <c r="K34" i="37"/>
  <c r="I38" i="37"/>
  <c r="J38" i="37" s="1"/>
  <c r="K40" i="37"/>
  <c r="K41" i="37"/>
  <c r="J41" i="37"/>
  <c r="K42" i="37"/>
  <c r="I46" i="37"/>
  <c r="J46" i="37" s="1"/>
  <c r="K49" i="37"/>
  <c r="J49" i="37"/>
  <c r="K50" i="37"/>
  <c r="I54" i="37"/>
  <c r="J54" i="37" s="1"/>
  <c r="K56" i="37"/>
  <c r="K57" i="37"/>
  <c r="J57" i="37"/>
  <c r="I62" i="37"/>
  <c r="K62" i="37" s="1"/>
  <c r="K65" i="37"/>
  <c r="J65" i="37"/>
  <c r="K66" i="37"/>
  <c r="I70" i="37"/>
  <c r="J70" i="37" s="1"/>
  <c r="K72" i="37"/>
  <c r="K73" i="37"/>
  <c r="J73" i="37"/>
  <c r="K74" i="37"/>
  <c r="I78" i="37"/>
  <c r="K78" i="37" s="1"/>
  <c r="K81" i="37"/>
  <c r="J81" i="37"/>
  <c r="K82" i="37"/>
  <c r="I86" i="37"/>
  <c r="K86" i="37" s="1"/>
  <c r="K89" i="37"/>
  <c r="J89" i="37"/>
  <c r="K90" i="37"/>
  <c r="I94" i="37"/>
  <c r="K94" i="37" s="1"/>
  <c r="K96" i="37"/>
  <c r="J97" i="37"/>
  <c r="K98" i="37"/>
  <c r="I102" i="37"/>
  <c r="K102" i="37" s="1"/>
  <c r="K105" i="37"/>
  <c r="J105" i="37"/>
  <c r="I110" i="37"/>
  <c r="K110" i="37" s="1"/>
  <c r="K112" i="37"/>
  <c r="K113" i="37"/>
  <c r="J113" i="37"/>
  <c r="K114" i="37"/>
  <c r="I118" i="37"/>
  <c r="K118" i="37" s="1"/>
  <c r="J13" i="37"/>
  <c r="K29" i="37"/>
  <c r="J29" i="37"/>
  <c r="K37" i="37"/>
  <c r="J37" i="37"/>
  <c r="K61" i="37"/>
  <c r="J61" i="37"/>
  <c r="K77" i="37"/>
  <c r="K85" i="37"/>
  <c r="J85" i="37"/>
  <c r="K101" i="37"/>
  <c r="J101" i="37"/>
  <c r="K109" i="37"/>
  <c r="K117" i="37"/>
  <c r="J117" i="37"/>
  <c r="I13" i="37"/>
  <c r="K13" i="37" s="1"/>
  <c r="J18" i="37"/>
  <c r="I53" i="37"/>
  <c r="K53" i="37" s="1"/>
  <c r="I77" i="37"/>
  <c r="J77" i="37" s="1"/>
  <c r="J102" i="37"/>
  <c r="I121" i="37"/>
  <c r="K121" i="37" s="1"/>
  <c r="I3" i="36"/>
  <c r="J3" i="36" s="1"/>
  <c r="I7" i="36"/>
  <c r="K7" i="36" s="1"/>
  <c r="K12" i="36"/>
  <c r="J52" i="36"/>
  <c r="K77" i="36"/>
  <c r="J77" i="36"/>
  <c r="K109" i="36"/>
  <c r="J109" i="36"/>
  <c r="J7" i="36"/>
  <c r="I12" i="36"/>
  <c r="J12" i="36" s="1"/>
  <c r="I20" i="36"/>
  <c r="K20" i="36" s="1"/>
  <c r="I28" i="36"/>
  <c r="J28" i="36" s="1"/>
  <c r="I36" i="36"/>
  <c r="K36" i="36" s="1"/>
  <c r="I44" i="36"/>
  <c r="K44" i="36" s="1"/>
  <c r="I52" i="36"/>
  <c r="K52" i="36" s="1"/>
  <c r="K57" i="36"/>
  <c r="J57" i="36"/>
  <c r="K61" i="36"/>
  <c r="J61" i="36"/>
  <c r="I65" i="36"/>
  <c r="K65" i="36" s="1"/>
  <c r="K76" i="36"/>
  <c r="K81" i="36"/>
  <c r="J81" i="36"/>
  <c r="K85" i="36"/>
  <c r="I89" i="36"/>
  <c r="I93" i="36"/>
  <c r="J93" i="36" s="1"/>
  <c r="K108" i="36"/>
  <c r="K113" i="36"/>
  <c r="J113" i="36"/>
  <c r="K117" i="36"/>
  <c r="J117" i="36"/>
  <c r="I121" i="36"/>
  <c r="K121" i="36" s="1"/>
  <c r="K9" i="36"/>
  <c r="I13" i="36"/>
  <c r="J13" i="36" s="1"/>
  <c r="K15" i="36"/>
  <c r="K16" i="36"/>
  <c r="J16" i="36"/>
  <c r="K17" i="36"/>
  <c r="I21" i="36"/>
  <c r="J21" i="36" s="1"/>
  <c r="K24" i="36"/>
  <c r="J24" i="36"/>
  <c r="K25" i="36"/>
  <c r="I29" i="36"/>
  <c r="K29" i="36" s="1"/>
  <c r="K32" i="36"/>
  <c r="J32" i="36"/>
  <c r="I37" i="36"/>
  <c r="K37" i="36" s="1"/>
  <c r="K39" i="36"/>
  <c r="K40" i="36"/>
  <c r="J40" i="36"/>
  <c r="I45" i="36"/>
  <c r="K45" i="36" s="1"/>
  <c r="K47" i="36"/>
  <c r="K48" i="36"/>
  <c r="J48" i="36"/>
  <c r="I53" i="36"/>
  <c r="K53" i="36" s="1"/>
  <c r="K56" i="36"/>
  <c r="I69" i="36"/>
  <c r="J69" i="36" s="1"/>
  <c r="I73" i="36"/>
  <c r="K73" i="36" s="1"/>
  <c r="K89" i="36"/>
  <c r="J89" i="36"/>
  <c r="K93" i="36"/>
  <c r="I97" i="36"/>
  <c r="J97" i="36" s="1"/>
  <c r="I101" i="36"/>
  <c r="K101" i="36" s="1"/>
  <c r="I105" i="36"/>
  <c r="K105" i="36" s="1"/>
  <c r="K112" i="36"/>
  <c r="K116" i="36"/>
  <c r="J121" i="36"/>
  <c r="J56" i="36"/>
  <c r="J60" i="36"/>
  <c r="J64" i="36"/>
  <c r="J72" i="36"/>
  <c r="J76" i="36"/>
  <c r="J80" i="36"/>
  <c r="J84" i="36"/>
  <c r="J88" i="36"/>
  <c r="J92" i="36"/>
  <c r="J96" i="36"/>
  <c r="J100" i="36"/>
  <c r="J104" i="36"/>
  <c r="J108" i="36"/>
  <c r="J116" i="36"/>
  <c r="J120" i="36"/>
  <c r="K7" i="35"/>
  <c r="K97" i="35"/>
  <c r="J105" i="35"/>
  <c r="J6" i="35"/>
  <c r="J21" i="35"/>
  <c r="I32" i="35"/>
  <c r="K32" i="35" s="1"/>
  <c r="K45" i="35"/>
  <c r="J45" i="35"/>
  <c r="K49" i="35"/>
  <c r="J49" i="35"/>
  <c r="K77" i="35"/>
  <c r="J77" i="35"/>
  <c r="K109" i="35"/>
  <c r="J109" i="35"/>
  <c r="I113" i="35"/>
  <c r="J113" i="35" s="1"/>
  <c r="I117" i="35"/>
  <c r="J117" i="35" s="1"/>
  <c r="K16" i="35"/>
  <c r="J16" i="35"/>
  <c r="K24" i="35"/>
  <c r="J24" i="35"/>
  <c r="J73" i="35"/>
  <c r="J101" i="35"/>
  <c r="J2" i="35"/>
  <c r="J3" i="35"/>
  <c r="J7" i="35"/>
  <c r="K12" i="35"/>
  <c r="J12" i="35"/>
  <c r="K13" i="35"/>
  <c r="I17" i="35"/>
  <c r="K17" i="35" s="1"/>
  <c r="K19" i="35"/>
  <c r="K20" i="35"/>
  <c r="J20" i="35"/>
  <c r="K21" i="35"/>
  <c r="I25" i="35"/>
  <c r="K25" i="35" s="1"/>
  <c r="K28" i="35"/>
  <c r="J28" i="35"/>
  <c r="I33" i="35"/>
  <c r="K33" i="35" s="1"/>
  <c r="K35" i="35"/>
  <c r="K36" i="35"/>
  <c r="J36" i="35"/>
  <c r="K37" i="35"/>
  <c r="I41" i="35"/>
  <c r="K41" i="35" s="1"/>
  <c r="K44" i="35"/>
  <c r="K53" i="35"/>
  <c r="K57" i="35"/>
  <c r="J57" i="35"/>
  <c r="K61" i="35"/>
  <c r="I65" i="35"/>
  <c r="K65" i="35" s="1"/>
  <c r="K76" i="35"/>
  <c r="K81" i="35"/>
  <c r="J81" i="35"/>
  <c r="K85" i="35"/>
  <c r="J85" i="35"/>
  <c r="I89" i="35"/>
  <c r="J89" i="35" s="1"/>
  <c r="I93" i="35"/>
  <c r="K93" i="35" s="1"/>
  <c r="K108" i="35"/>
  <c r="K113" i="35"/>
  <c r="K117" i="35"/>
  <c r="I121" i="35"/>
  <c r="K121" i="35" s="1"/>
  <c r="K40" i="35"/>
  <c r="J40" i="35"/>
  <c r="K52" i="35"/>
  <c r="K56" i="35"/>
  <c r="J65" i="35"/>
  <c r="I69" i="35"/>
  <c r="J69" i="35" s="1"/>
  <c r="I73" i="35"/>
  <c r="K73" i="35" s="1"/>
  <c r="K89" i="35"/>
  <c r="J93" i="35"/>
  <c r="I97" i="35"/>
  <c r="J97" i="35" s="1"/>
  <c r="I101" i="35"/>
  <c r="K101" i="35" s="1"/>
  <c r="I105" i="35"/>
  <c r="K105" i="35" s="1"/>
  <c r="K112" i="35"/>
  <c r="K116" i="35"/>
  <c r="J121" i="35"/>
  <c r="J44" i="35"/>
  <c r="J48" i="35"/>
  <c r="J52" i="35"/>
  <c r="J56" i="35"/>
  <c r="J68" i="35"/>
  <c r="J72" i="35"/>
  <c r="J76" i="35"/>
  <c r="J80" i="35"/>
  <c r="J84" i="35"/>
  <c r="J88" i="35"/>
  <c r="J92" i="35"/>
  <c r="J96" i="35"/>
  <c r="J100" i="35"/>
  <c r="J104" i="35"/>
  <c r="J108" i="35"/>
  <c r="J112" i="35"/>
  <c r="J116" i="35"/>
  <c r="J120" i="35"/>
  <c r="J36" i="34"/>
  <c r="J101" i="34"/>
  <c r="I36" i="34"/>
  <c r="K36" i="34" s="1"/>
  <c r="I44" i="34"/>
  <c r="K44" i="34" s="1"/>
  <c r="K49" i="34"/>
  <c r="J49" i="34"/>
  <c r="J77" i="34"/>
  <c r="K109" i="34"/>
  <c r="J109" i="34"/>
  <c r="J73" i="34"/>
  <c r="K97" i="34"/>
  <c r="J105" i="34"/>
  <c r="J4" i="34"/>
  <c r="J8" i="34"/>
  <c r="J5" i="34"/>
  <c r="K9" i="34"/>
  <c r="I13" i="34"/>
  <c r="J13" i="34" s="1"/>
  <c r="K15" i="34"/>
  <c r="K16" i="34"/>
  <c r="J16" i="34"/>
  <c r="I21" i="34"/>
  <c r="J21" i="34" s="1"/>
  <c r="K24" i="34"/>
  <c r="I29" i="34"/>
  <c r="K29" i="34" s="1"/>
  <c r="K32" i="34"/>
  <c r="J32" i="34"/>
  <c r="I37" i="34"/>
  <c r="K37" i="34" s="1"/>
  <c r="K39" i="34"/>
  <c r="K40" i="34"/>
  <c r="J40" i="34"/>
  <c r="I45" i="34"/>
  <c r="K45" i="34" s="1"/>
  <c r="K53" i="34"/>
  <c r="J53" i="34"/>
  <c r="J57" i="34"/>
  <c r="K61" i="34"/>
  <c r="J61" i="34"/>
  <c r="K81" i="34"/>
  <c r="J81" i="34"/>
  <c r="K85" i="34"/>
  <c r="K108" i="34"/>
  <c r="K113" i="34"/>
  <c r="J113" i="34"/>
  <c r="J117" i="34"/>
  <c r="I121" i="34"/>
  <c r="K121" i="34" s="1"/>
  <c r="J12" i="34"/>
  <c r="J20" i="34"/>
  <c r="K28" i="34"/>
  <c r="K52" i="34"/>
  <c r="K56" i="34"/>
  <c r="J65" i="34"/>
  <c r="I69" i="34"/>
  <c r="J69" i="34" s="1"/>
  <c r="I73" i="34"/>
  <c r="K73" i="34" s="1"/>
  <c r="J89" i="34"/>
  <c r="K93" i="34"/>
  <c r="I97" i="34"/>
  <c r="J97" i="34" s="1"/>
  <c r="I101" i="34"/>
  <c r="K101" i="34" s="1"/>
  <c r="I105" i="34"/>
  <c r="K105" i="34" s="1"/>
  <c r="K116" i="34"/>
  <c r="J48" i="34"/>
  <c r="J52" i="34"/>
  <c r="J56" i="34"/>
  <c r="J68" i="34"/>
  <c r="J72" i="34"/>
  <c r="J76" i="34"/>
  <c r="J80" i="34"/>
  <c r="J84" i="34"/>
  <c r="J92" i="34"/>
  <c r="J100" i="34"/>
  <c r="J104" i="34"/>
  <c r="J108" i="34"/>
  <c r="J116" i="34"/>
  <c r="L123" i="15"/>
  <c r="K123" i="15"/>
  <c r="K125" i="15" s="1"/>
  <c r="J123" i="15"/>
  <c r="J125" i="15" s="1"/>
  <c r="I123" i="15"/>
  <c r="I125" i="15" s="1"/>
  <c r="F123" i="15"/>
  <c r="J32" i="35" l="1"/>
  <c r="K13" i="34"/>
  <c r="J119" i="34"/>
  <c r="J20" i="36"/>
  <c r="J42" i="34"/>
  <c r="J121" i="34"/>
  <c r="J107" i="34"/>
  <c r="K30" i="34"/>
  <c r="K102" i="34"/>
  <c r="J99" i="34"/>
  <c r="J41" i="34"/>
  <c r="K27" i="34"/>
  <c r="K69" i="34"/>
  <c r="J50" i="34"/>
  <c r="J62" i="34"/>
  <c r="K91" i="34"/>
  <c r="J25" i="34"/>
  <c r="K64" i="34"/>
  <c r="J112" i="34"/>
  <c r="J44" i="34"/>
  <c r="J59" i="34"/>
  <c r="J55" i="34"/>
  <c r="K114" i="34"/>
  <c r="K90" i="34"/>
  <c r="J37" i="34"/>
  <c r="K13" i="36"/>
  <c r="K46" i="35"/>
  <c r="J44" i="36"/>
  <c r="J121" i="37"/>
  <c r="J66" i="35"/>
  <c r="J65" i="36"/>
  <c r="J105" i="36"/>
  <c r="K28" i="36"/>
  <c r="J53" i="37"/>
  <c r="J8" i="36"/>
  <c r="K95" i="37"/>
  <c r="J118" i="35"/>
  <c r="J25" i="35"/>
  <c r="K69" i="35"/>
  <c r="K102" i="35"/>
  <c r="K90" i="35"/>
  <c r="J41" i="35"/>
  <c r="J86" i="35"/>
  <c r="J36" i="36"/>
  <c r="K69" i="36"/>
  <c r="J37" i="36"/>
  <c r="K26" i="36"/>
  <c r="J26" i="36"/>
  <c r="K90" i="36"/>
  <c r="J98" i="36"/>
  <c r="K98" i="36"/>
  <c r="J101" i="36"/>
  <c r="J73" i="36"/>
  <c r="K97" i="36"/>
  <c r="J18" i="36"/>
  <c r="K18" i="36"/>
  <c r="J86" i="36"/>
  <c r="K69" i="37"/>
  <c r="K87" i="37"/>
  <c r="H121" i="33" l="1"/>
  <c r="K121" i="33" s="1"/>
  <c r="G121" i="33"/>
  <c r="H120" i="33"/>
  <c r="K120" i="33" s="1"/>
  <c r="G120" i="33"/>
  <c r="I120" i="33" s="1"/>
  <c r="J120" i="33" s="1"/>
  <c r="H119" i="33"/>
  <c r="G119" i="33"/>
  <c r="H118" i="33"/>
  <c r="J118" i="33" s="1"/>
  <c r="G118" i="33"/>
  <c r="H117" i="33"/>
  <c r="J117" i="33" s="1"/>
  <c r="G117" i="33"/>
  <c r="H116" i="33"/>
  <c r="K116" i="33" s="1"/>
  <c r="G116" i="33"/>
  <c r="H115" i="33"/>
  <c r="K115" i="33" s="1"/>
  <c r="G115" i="33"/>
  <c r="H114" i="33"/>
  <c r="K114" i="33" s="1"/>
  <c r="G114" i="33"/>
  <c r="H113" i="33"/>
  <c r="J113" i="33" s="1"/>
  <c r="G113" i="33"/>
  <c r="H112" i="33"/>
  <c r="J112" i="33" s="1"/>
  <c r="G112" i="33"/>
  <c r="H111" i="33"/>
  <c r="G111" i="33"/>
  <c r="H110" i="33"/>
  <c r="J110" i="33" s="1"/>
  <c r="G110" i="33"/>
  <c r="I110" i="33" s="1"/>
  <c r="K110" i="33" s="1"/>
  <c r="H109" i="33"/>
  <c r="G109" i="33"/>
  <c r="H108" i="33"/>
  <c r="G108" i="33"/>
  <c r="H107" i="33"/>
  <c r="K107" i="33" s="1"/>
  <c r="G107" i="33"/>
  <c r="I107" i="33" s="1"/>
  <c r="J107" i="33" s="1"/>
  <c r="H106" i="33"/>
  <c r="J106" i="33" s="1"/>
  <c r="G106" i="33"/>
  <c r="I106" i="33" s="1"/>
  <c r="H105" i="33"/>
  <c r="J105" i="33" s="1"/>
  <c r="G105" i="33"/>
  <c r="I105" i="33" s="1"/>
  <c r="K105" i="33" s="1"/>
  <c r="H104" i="33"/>
  <c r="J104" i="33" s="1"/>
  <c r="G104" i="33"/>
  <c r="H103" i="33"/>
  <c r="K103" i="33" s="1"/>
  <c r="G103" i="33"/>
  <c r="H102" i="33"/>
  <c r="J102" i="33" s="1"/>
  <c r="G102" i="33"/>
  <c r="H101" i="33"/>
  <c r="K101" i="33" s="1"/>
  <c r="G101" i="33"/>
  <c r="I101" i="33" s="1"/>
  <c r="J101" i="33" s="1"/>
  <c r="H100" i="33"/>
  <c r="K100" i="33" s="1"/>
  <c r="G100" i="33"/>
  <c r="H99" i="33"/>
  <c r="J99" i="33" s="1"/>
  <c r="G99" i="33"/>
  <c r="H98" i="33"/>
  <c r="K98" i="33" s="1"/>
  <c r="G98" i="33"/>
  <c r="H97" i="33"/>
  <c r="K97" i="33" s="1"/>
  <c r="G97" i="33"/>
  <c r="H96" i="33"/>
  <c r="K96" i="33" s="1"/>
  <c r="G96" i="33"/>
  <c r="H95" i="33"/>
  <c r="K95" i="33" s="1"/>
  <c r="G95" i="33"/>
  <c r="H94" i="33"/>
  <c r="J94" i="33" s="1"/>
  <c r="G94" i="33"/>
  <c r="H93" i="33"/>
  <c r="K93" i="33" s="1"/>
  <c r="G93" i="33"/>
  <c r="H92" i="33"/>
  <c r="K92" i="33" s="1"/>
  <c r="G92" i="33"/>
  <c r="H91" i="33"/>
  <c r="J91" i="33" s="1"/>
  <c r="G91" i="33"/>
  <c r="I91" i="33" s="1"/>
  <c r="K91" i="33" s="1"/>
  <c r="H90" i="33"/>
  <c r="J90" i="33" s="1"/>
  <c r="G90" i="33"/>
  <c r="H89" i="33"/>
  <c r="G89" i="33"/>
  <c r="H88" i="33"/>
  <c r="G88" i="33"/>
  <c r="H87" i="33"/>
  <c r="G87" i="33"/>
  <c r="H86" i="33"/>
  <c r="K86" i="33" s="1"/>
  <c r="G86" i="33"/>
  <c r="H85" i="33"/>
  <c r="J85" i="33" s="1"/>
  <c r="G85" i="33"/>
  <c r="H84" i="33"/>
  <c r="K84" i="33" s="1"/>
  <c r="G84" i="33"/>
  <c r="H83" i="33"/>
  <c r="G83" i="33"/>
  <c r="H82" i="33"/>
  <c r="K82" i="33" s="1"/>
  <c r="G82" i="33"/>
  <c r="H81" i="33"/>
  <c r="K81" i="33" s="1"/>
  <c r="G81" i="33"/>
  <c r="H80" i="33"/>
  <c r="J80" i="33" s="1"/>
  <c r="G80" i="33"/>
  <c r="H79" i="33"/>
  <c r="G79" i="33"/>
  <c r="H78" i="33"/>
  <c r="J78" i="33" s="1"/>
  <c r="G78" i="33"/>
  <c r="H77" i="33"/>
  <c r="K77" i="33" s="1"/>
  <c r="G77" i="33"/>
  <c r="H76" i="33"/>
  <c r="K76" i="33" s="1"/>
  <c r="G76" i="33"/>
  <c r="H75" i="33"/>
  <c r="J75" i="33" s="1"/>
  <c r="G75" i="33"/>
  <c r="H74" i="33"/>
  <c r="K74" i="33" s="1"/>
  <c r="G74" i="33"/>
  <c r="H73" i="33"/>
  <c r="G73" i="33"/>
  <c r="H72" i="33"/>
  <c r="J72" i="33" s="1"/>
  <c r="G72" i="33"/>
  <c r="I72" i="33" s="1"/>
  <c r="K72" i="33" s="1"/>
  <c r="H71" i="33"/>
  <c r="G71" i="33"/>
  <c r="H70" i="33"/>
  <c r="K70" i="33" s="1"/>
  <c r="G70" i="33"/>
  <c r="H69" i="33"/>
  <c r="K69" i="33" s="1"/>
  <c r="G69" i="33"/>
  <c r="H68" i="33"/>
  <c r="K68" i="33" s="1"/>
  <c r="G68" i="33"/>
  <c r="I68" i="33" s="1"/>
  <c r="H67" i="33"/>
  <c r="J67" i="33" s="1"/>
  <c r="G67" i="33"/>
  <c r="H66" i="33"/>
  <c r="K66" i="33" s="1"/>
  <c r="G66" i="33"/>
  <c r="H65" i="33"/>
  <c r="G65" i="33"/>
  <c r="H64" i="33"/>
  <c r="K64" i="33" s="1"/>
  <c r="G64" i="33"/>
  <c r="H63" i="33"/>
  <c r="G63" i="33"/>
  <c r="H62" i="33"/>
  <c r="J62" i="33" s="1"/>
  <c r="G62" i="33"/>
  <c r="H61" i="33"/>
  <c r="J61" i="33" s="1"/>
  <c r="G61" i="33"/>
  <c r="H60" i="33"/>
  <c r="G60" i="33"/>
  <c r="H59" i="33"/>
  <c r="K59" i="33" s="1"/>
  <c r="G59" i="33"/>
  <c r="H58" i="33"/>
  <c r="K58" i="33" s="1"/>
  <c r="G58" i="33"/>
  <c r="H57" i="33"/>
  <c r="G57" i="33"/>
  <c r="H56" i="33"/>
  <c r="J56" i="33" s="1"/>
  <c r="G56" i="33"/>
  <c r="H55" i="33"/>
  <c r="G55" i="33"/>
  <c r="H54" i="33"/>
  <c r="K54" i="33" s="1"/>
  <c r="G54" i="33"/>
  <c r="I54" i="33" s="1"/>
  <c r="J54" i="33" s="1"/>
  <c r="H53" i="33"/>
  <c r="K53" i="33" s="1"/>
  <c r="G53" i="33"/>
  <c r="H52" i="33"/>
  <c r="G52" i="33"/>
  <c r="H51" i="33"/>
  <c r="K51" i="33" s="1"/>
  <c r="G51" i="33"/>
  <c r="H50" i="33"/>
  <c r="K50" i="33" s="1"/>
  <c r="G50" i="33"/>
  <c r="H49" i="33"/>
  <c r="K49" i="33" s="1"/>
  <c r="G49" i="33"/>
  <c r="H48" i="33"/>
  <c r="G48" i="33"/>
  <c r="I48" i="33" s="1"/>
  <c r="H47" i="33"/>
  <c r="G47" i="33"/>
  <c r="H46" i="33"/>
  <c r="K46" i="33" s="1"/>
  <c r="G46" i="33"/>
  <c r="H45" i="33"/>
  <c r="J45" i="33" s="1"/>
  <c r="G45" i="33"/>
  <c r="H44" i="33"/>
  <c r="K44" i="33" s="1"/>
  <c r="G44" i="33"/>
  <c r="I44" i="33" s="1"/>
  <c r="H43" i="33"/>
  <c r="J43" i="33" s="1"/>
  <c r="G43" i="33"/>
  <c r="I43" i="33" s="1"/>
  <c r="K43" i="33" s="1"/>
  <c r="H42" i="33"/>
  <c r="J42" i="33" s="1"/>
  <c r="G42" i="33"/>
  <c r="I42" i="33" s="1"/>
  <c r="K42" i="33" s="1"/>
  <c r="H41" i="33"/>
  <c r="K41" i="33" s="1"/>
  <c r="G41" i="33"/>
  <c r="H40" i="33"/>
  <c r="G40" i="33"/>
  <c r="H39" i="33"/>
  <c r="K39" i="33" s="1"/>
  <c r="G39" i="33"/>
  <c r="H38" i="33"/>
  <c r="K38" i="33" s="1"/>
  <c r="G38" i="33"/>
  <c r="H37" i="33"/>
  <c r="J37" i="33" s="1"/>
  <c r="G37" i="33"/>
  <c r="H36" i="33"/>
  <c r="G36" i="33"/>
  <c r="H35" i="33"/>
  <c r="J35" i="33" s="1"/>
  <c r="G35" i="33"/>
  <c r="H34" i="33"/>
  <c r="K34" i="33" s="1"/>
  <c r="G34" i="33"/>
  <c r="H33" i="33"/>
  <c r="G33" i="33"/>
  <c r="H32" i="33"/>
  <c r="G32" i="33"/>
  <c r="I32" i="33" s="1"/>
  <c r="H31" i="33"/>
  <c r="K31" i="33" s="1"/>
  <c r="G31" i="33"/>
  <c r="H30" i="33"/>
  <c r="J30" i="33" s="1"/>
  <c r="G30" i="33"/>
  <c r="H29" i="33"/>
  <c r="K29" i="33" s="1"/>
  <c r="G29" i="33"/>
  <c r="H28" i="33"/>
  <c r="G28" i="33"/>
  <c r="H27" i="33"/>
  <c r="G27" i="33"/>
  <c r="H26" i="33"/>
  <c r="G26" i="33"/>
  <c r="H25" i="33"/>
  <c r="K25" i="33" s="1"/>
  <c r="G25" i="33"/>
  <c r="H24" i="33"/>
  <c r="K24" i="33" s="1"/>
  <c r="G24" i="33"/>
  <c r="H23" i="33"/>
  <c r="K23" i="33" s="1"/>
  <c r="G23" i="33"/>
  <c r="H22" i="33"/>
  <c r="K22" i="33" s="1"/>
  <c r="G22" i="33"/>
  <c r="H21" i="33"/>
  <c r="K21" i="33" s="1"/>
  <c r="G21" i="33"/>
  <c r="H20" i="33"/>
  <c r="K20" i="33" s="1"/>
  <c r="G20" i="33"/>
  <c r="H19" i="33"/>
  <c r="J19" i="33" s="1"/>
  <c r="G19" i="33"/>
  <c r="H18" i="33"/>
  <c r="J18" i="33" s="1"/>
  <c r="G18" i="33"/>
  <c r="H17" i="33"/>
  <c r="G17" i="33"/>
  <c r="H16" i="33"/>
  <c r="J16" i="33" s="1"/>
  <c r="G16" i="33"/>
  <c r="H15" i="33"/>
  <c r="G15" i="33"/>
  <c r="H14" i="33"/>
  <c r="J14" i="33" s="1"/>
  <c r="G14" i="33"/>
  <c r="H13" i="33"/>
  <c r="G13" i="33"/>
  <c r="H12" i="33"/>
  <c r="K12" i="33" s="1"/>
  <c r="G12" i="33"/>
  <c r="H11" i="33"/>
  <c r="J11" i="33" s="1"/>
  <c r="G11" i="33"/>
  <c r="H10" i="33"/>
  <c r="K10" i="33" s="1"/>
  <c r="G10" i="33"/>
  <c r="H9" i="33"/>
  <c r="J9" i="33" s="1"/>
  <c r="G9" i="33"/>
  <c r="H8" i="33"/>
  <c r="J8" i="33" s="1"/>
  <c r="G8" i="33"/>
  <c r="H7" i="33"/>
  <c r="J7" i="33" s="1"/>
  <c r="G7" i="33"/>
  <c r="H6" i="33"/>
  <c r="K6" i="33" s="1"/>
  <c r="G6" i="33"/>
  <c r="H5" i="33"/>
  <c r="G5" i="33"/>
  <c r="H4" i="33"/>
  <c r="G4" i="33"/>
  <c r="H3" i="33"/>
  <c r="K3" i="33" s="1"/>
  <c r="G3" i="33"/>
  <c r="H2" i="33"/>
  <c r="J2" i="33" s="1"/>
  <c r="G2" i="33"/>
  <c r="I5" i="33" l="1"/>
  <c r="I9" i="33"/>
  <c r="K9" i="33" s="1"/>
  <c r="I13" i="33"/>
  <c r="I17" i="33"/>
  <c r="I21" i="33"/>
  <c r="J21" i="33" s="1"/>
  <c r="I92" i="33"/>
  <c r="I73" i="33"/>
  <c r="K73" i="33" s="1"/>
  <c r="I27" i="33"/>
  <c r="K27" i="33" s="1"/>
  <c r="I78" i="33"/>
  <c r="K78" i="33" s="1"/>
  <c r="I86" i="33"/>
  <c r="J86" i="33" s="1"/>
  <c r="I3" i="33"/>
  <c r="J3" i="33" s="1"/>
  <c r="I19" i="33"/>
  <c r="K19" i="33" s="1"/>
  <c r="I35" i="33"/>
  <c r="K35" i="33" s="1"/>
  <c r="I50" i="33"/>
  <c r="J50" i="33" s="1"/>
  <c r="I64" i="33"/>
  <c r="J64" i="33" s="1"/>
  <c r="I80" i="33"/>
  <c r="K80" i="33" s="1"/>
  <c r="I84" i="33"/>
  <c r="J84" i="33" s="1"/>
  <c r="I99" i="33"/>
  <c r="K99" i="33" s="1"/>
  <c r="I118" i="33"/>
  <c r="K118" i="33" s="1"/>
  <c r="I36" i="33"/>
  <c r="I40" i="33"/>
  <c r="I51" i="33"/>
  <c r="J51" i="33" s="1"/>
  <c r="I66" i="33"/>
  <c r="J66" i="33" s="1"/>
  <c r="I70" i="33"/>
  <c r="J70" i="33" s="1"/>
  <c r="I104" i="33"/>
  <c r="K104" i="33" s="1"/>
  <c r="I112" i="33"/>
  <c r="K112" i="33" s="1"/>
  <c r="I55" i="33"/>
  <c r="I2" i="33"/>
  <c r="K2" i="33" s="1"/>
  <c r="I34" i="33"/>
  <c r="J34" i="33" s="1"/>
  <c r="I56" i="33"/>
  <c r="K56" i="33" s="1"/>
  <c r="I60" i="33"/>
  <c r="K60" i="33" s="1"/>
  <c r="I75" i="33"/>
  <c r="K75" i="33" s="1"/>
  <c r="I94" i="33"/>
  <c r="K94" i="33" s="1"/>
  <c r="I113" i="33"/>
  <c r="K113" i="33" s="1"/>
  <c r="I121" i="33"/>
  <c r="I15" i="33"/>
  <c r="I25" i="33"/>
  <c r="I29" i="33"/>
  <c r="J29" i="33" s="1"/>
  <c r="I33" i="33"/>
  <c r="K33" i="33" s="1"/>
  <c r="I37" i="33"/>
  <c r="K37" i="33" s="1"/>
  <c r="I41" i="33"/>
  <c r="J41" i="33" s="1"/>
  <c r="I45" i="33"/>
  <c r="K45" i="33" s="1"/>
  <c r="I49" i="33"/>
  <c r="I53" i="33"/>
  <c r="J53" i="33" s="1"/>
  <c r="I57" i="33"/>
  <c r="I61" i="33"/>
  <c r="K61" i="33" s="1"/>
  <c r="I6" i="33"/>
  <c r="J6" i="33" s="1"/>
  <c r="I8" i="33"/>
  <c r="K8" i="33" s="1"/>
  <c r="I14" i="33"/>
  <c r="K14" i="33" s="1"/>
  <c r="I16" i="33"/>
  <c r="K16" i="33" s="1"/>
  <c r="I18" i="33"/>
  <c r="K18" i="33" s="1"/>
  <c r="I20" i="33"/>
  <c r="I22" i="33"/>
  <c r="J22" i="33" s="1"/>
  <c r="I24" i="33"/>
  <c r="I77" i="33"/>
  <c r="J77" i="33" s="1"/>
  <c r="I82" i="33"/>
  <c r="J82" i="33" s="1"/>
  <c r="K83" i="33"/>
  <c r="I114" i="33"/>
  <c r="J114" i="33" s="1"/>
  <c r="I116" i="33"/>
  <c r="I98" i="33"/>
  <c r="J98" i="33" s="1"/>
  <c r="I100" i="33"/>
  <c r="I26" i="33"/>
  <c r="K26" i="33" s="1"/>
  <c r="I62" i="33"/>
  <c r="K62" i="33" s="1"/>
  <c r="I65" i="33"/>
  <c r="I67" i="33"/>
  <c r="K67" i="33" s="1"/>
  <c r="I69" i="33"/>
  <c r="J69" i="33" s="1"/>
  <c r="I74" i="33"/>
  <c r="J74" i="33" s="1"/>
  <c r="I76" i="33"/>
  <c r="I81" i="33"/>
  <c r="I83" i="33"/>
  <c r="J83" i="33" s="1"/>
  <c r="I90" i="33"/>
  <c r="K90" i="33" s="1"/>
  <c r="I102" i="33"/>
  <c r="K102" i="33" s="1"/>
  <c r="I10" i="33"/>
  <c r="J10" i="33" s="1"/>
  <c r="I11" i="33"/>
  <c r="K11" i="33" s="1"/>
  <c r="I58" i="33"/>
  <c r="J58" i="33" s="1"/>
  <c r="I88" i="33"/>
  <c r="J88" i="33" s="1"/>
  <c r="K13" i="33"/>
  <c r="J17" i="33"/>
  <c r="J24" i="33"/>
  <c r="J26" i="33"/>
  <c r="J27" i="33"/>
  <c r="K57" i="33"/>
  <c r="I87" i="33"/>
  <c r="J87" i="33" s="1"/>
  <c r="K88" i="33"/>
  <c r="I109" i="33"/>
  <c r="J109" i="33" s="1"/>
  <c r="J32" i="33"/>
  <c r="J40" i="33"/>
  <c r="J48" i="33"/>
  <c r="I59" i="33"/>
  <c r="J59" i="33" s="1"/>
  <c r="I63" i="33"/>
  <c r="K63" i="33" s="1"/>
  <c r="I79" i="33"/>
  <c r="J79" i="33" s="1"/>
  <c r="I96" i="33"/>
  <c r="J96" i="33" s="1"/>
  <c r="I115" i="33"/>
  <c r="J115" i="33" s="1"/>
  <c r="I119" i="33"/>
  <c r="J119" i="33" s="1"/>
  <c r="K5" i="33"/>
  <c r="I4" i="33"/>
  <c r="K4" i="33" s="1"/>
  <c r="J5" i="33"/>
  <c r="I12" i="33"/>
  <c r="J13" i="33"/>
  <c r="K17" i="33"/>
  <c r="I28" i="33"/>
  <c r="K28" i="33" s="1"/>
  <c r="I30" i="33"/>
  <c r="K30" i="33" s="1"/>
  <c r="K32" i="33"/>
  <c r="I38" i="33"/>
  <c r="J38" i="33" s="1"/>
  <c r="K40" i="33"/>
  <c r="I46" i="33"/>
  <c r="J46" i="33" s="1"/>
  <c r="I47" i="33"/>
  <c r="K47" i="33" s="1"/>
  <c r="K48" i="33"/>
  <c r="I52" i="33"/>
  <c r="K52" i="33" s="1"/>
  <c r="I85" i="33"/>
  <c r="K85" i="33" s="1"/>
  <c r="I89" i="33"/>
  <c r="K89" i="33" s="1"/>
  <c r="I93" i="33"/>
  <c r="J93" i="33" s="1"/>
  <c r="I97" i="33"/>
  <c r="J97" i="33" s="1"/>
  <c r="K106" i="33"/>
  <c r="I108" i="33"/>
  <c r="K108" i="33" s="1"/>
  <c r="K109" i="33"/>
  <c r="I117" i="33"/>
  <c r="K117" i="33" s="1"/>
  <c r="K36" i="33"/>
  <c r="K65" i="33"/>
  <c r="I23" i="33"/>
  <c r="J23" i="33" s="1"/>
  <c r="I31" i="33"/>
  <c r="J31" i="33" s="1"/>
  <c r="I71" i="33"/>
  <c r="K71" i="33" s="1"/>
  <c r="I111" i="33"/>
  <c r="K111" i="33" s="1"/>
  <c r="J55" i="33"/>
  <c r="J63" i="33"/>
  <c r="J71" i="33"/>
  <c r="J111" i="33"/>
  <c r="I7" i="33"/>
  <c r="K7" i="33" s="1"/>
  <c r="I39" i="33"/>
  <c r="J39" i="33" s="1"/>
  <c r="I95" i="33"/>
  <c r="J95" i="33" s="1"/>
  <c r="I103" i="33"/>
  <c r="J103" i="33" s="1"/>
  <c r="J47" i="33"/>
  <c r="J4" i="33"/>
  <c r="J12" i="33"/>
  <c r="K15" i="33"/>
  <c r="J20" i="33"/>
  <c r="J28" i="33"/>
  <c r="J36" i="33"/>
  <c r="J44" i="33"/>
  <c r="J52" i="33"/>
  <c r="K55" i="33"/>
  <c r="J60" i="33"/>
  <c r="J68" i="33"/>
  <c r="J76" i="33"/>
  <c r="K79" i="33"/>
  <c r="K87" i="33"/>
  <c r="J92" i="33"/>
  <c r="J100" i="33"/>
  <c r="J108" i="33"/>
  <c r="J116" i="33"/>
  <c r="K119" i="33"/>
  <c r="J15" i="33"/>
  <c r="J25" i="33"/>
  <c r="J33" i="33"/>
  <c r="J49" i="33"/>
  <c r="J57" i="33"/>
  <c r="J65" i="33"/>
  <c r="J73" i="33"/>
  <c r="J81" i="33"/>
  <c r="J89" i="33"/>
  <c r="J121" i="33"/>
  <c r="H121" i="21"/>
  <c r="J121" i="21" s="1"/>
  <c r="G121" i="21"/>
  <c r="H120" i="21"/>
  <c r="K120" i="21" s="1"/>
  <c r="G120" i="21"/>
  <c r="H119" i="21"/>
  <c r="J119" i="21" s="1"/>
  <c r="G119" i="21"/>
  <c r="H118" i="21"/>
  <c r="J118" i="21" s="1"/>
  <c r="G118" i="21"/>
  <c r="I118" i="21" s="1"/>
  <c r="H117" i="21"/>
  <c r="J117" i="21" s="1"/>
  <c r="G117" i="21"/>
  <c r="H116" i="21"/>
  <c r="G116" i="21"/>
  <c r="H115" i="21"/>
  <c r="K115" i="21" s="1"/>
  <c r="G115" i="21"/>
  <c r="H114" i="21"/>
  <c r="K114" i="21" s="1"/>
  <c r="G114" i="21"/>
  <c r="H113" i="21"/>
  <c r="K113" i="21" s="1"/>
  <c r="G113" i="21"/>
  <c r="H112" i="21"/>
  <c r="G112" i="21"/>
  <c r="H111" i="21"/>
  <c r="J111" i="21" s="1"/>
  <c r="G111" i="21"/>
  <c r="H110" i="21"/>
  <c r="J110" i="21" s="1"/>
  <c r="G110" i="21"/>
  <c r="H109" i="21"/>
  <c r="K109" i="21" s="1"/>
  <c r="G109" i="21"/>
  <c r="H108" i="21"/>
  <c r="G108" i="21"/>
  <c r="H107" i="21"/>
  <c r="J107" i="21" s="1"/>
  <c r="G107" i="21"/>
  <c r="H106" i="21"/>
  <c r="G106" i="21"/>
  <c r="H105" i="21"/>
  <c r="J105" i="21" s="1"/>
  <c r="G105" i="21"/>
  <c r="H104" i="21"/>
  <c r="K104" i="21" s="1"/>
  <c r="G104" i="21"/>
  <c r="H103" i="21"/>
  <c r="G103" i="21"/>
  <c r="H102" i="21"/>
  <c r="K102" i="21" s="1"/>
  <c r="G102" i="21"/>
  <c r="I102" i="21" s="1"/>
  <c r="J102" i="21" s="1"/>
  <c r="H101" i="21"/>
  <c r="J101" i="21" s="1"/>
  <c r="G101" i="21"/>
  <c r="H100" i="21"/>
  <c r="G100" i="21"/>
  <c r="H99" i="21"/>
  <c r="J99" i="21" s="1"/>
  <c r="G99" i="21"/>
  <c r="H98" i="21"/>
  <c r="K98" i="21" s="1"/>
  <c r="G98" i="21"/>
  <c r="H97" i="21"/>
  <c r="G97" i="21"/>
  <c r="H96" i="21"/>
  <c r="G96" i="21"/>
  <c r="H95" i="21"/>
  <c r="K95" i="21" s="1"/>
  <c r="G95" i="21"/>
  <c r="H94" i="21"/>
  <c r="J94" i="21" s="1"/>
  <c r="G94" i="21"/>
  <c r="H93" i="21"/>
  <c r="J93" i="21" s="1"/>
  <c r="G93" i="21"/>
  <c r="H92" i="21"/>
  <c r="K92" i="21" s="1"/>
  <c r="G92" i="21"/>
  <c r="H91" i="21"/>
  <c r="K91" i="21" s="1"/>
  <c r="G91" i="21"/>
  <c r="H90" i="21"/>
  <c r="K90" i="21" s="1"/>
  <c r="G90" i="21"/>
  <c r="H89" i="21"/>
  <c r="J89" i="21" s="1"/>
  <c r="G89" i="21"/>
  <c r="H88" i="21"/>
  <c r="K88" i="21" s="1"/>
  <c r="G88" i="21"/>
  <c r="H87" i="21"/>
  <c r="K87" i="21" s="1"/>
  <c r="G87" i="21"/>
  <c r="H86" i="21"/>
  <c r="J86" i="21" s="1"/>
  <c r="G86" i="21"/>
  <c r="H85" i="21"/>
  <c r="G85" i="21"/>
  <c r="H84" i="21"/>
  <c r="K84" i="21" s="1"/>
  <c r="G84" i="21"/>
  <c r="H83" i="21"/>
  <c r="K83" i="21" s="1"/>
  <c r="G83" i="21"/>
  <c r="H82" i="21"/>
  <c r="K82" i="21" s="1"/>
  <c r="G82" i="21"/>
  <c r="H81" i="21"/>
  <c r="G81" i="21"/>
  <c r="H80" i="21"/>
  <c r="K80" i="21" s="1"/>
  <c r="G80" i="21"/>
  <c r="H79" i="21"/>
  <c r="K79" i="21" s="1"/>
  <c r="G79" i="21"/>
  <c r="I79" i="21" s="1"/>
  <c r="J79" i="21" s="1"/>
  <c r="H78" i="21"/>
  <c r="J78" i="21" s="1"/>
  <c r="G78" i="21"/>
  <c r="H77" i="21"/>
  <c r="J77" i="21" s="1"/>
  <c r="G77" i="21"/>
  <c r="H76" i="21"/>
  <c r="G76" i="21"/>
  <c r="H75" i="21"/>
  <c r="J75" i="21" s="1"/>
  <c r="G75" i="21"/>
  <c r="I75" i="21" s="1"/>
  <c r="K75" i="21" s="1"/>
  <c r="H74" i="21"/>
  <c r="J74" i="21" s="1"/>
  <c r="G74" i="21"/>
  <c r="H73" i="21"/>
  <c r="J73" i="21" s="1"/>
  <c r="G73" i="21"/>
  <c r="H72" i="21"/>
  <c r="G72" i="21"/>
  <c r="H71" i="21"/>
  <c r="G71" i="21"/>
  <c r="I71" i="21" s="1"/>
  <c r="H70" i="21"/>
  <c r="K70" i="21" s="1"/>
  <c r="G70" i="21"/>
  <c r="H69" i="21"/>
  <c r="K69" i="21" s="1"/>
  <c r="G69" i="21"/>
  <c r="H68" i="21"/>
  <c r="G68" i="21"/>
  <c r="H67" i="21"/>
  <c r="J67" i="21" s="1"/>
  <c r="G67" i="21"/>
  <c r="H66" i="21"/>
  <c r="J66" i="21" s="1"/>
  <c r="G66" i="21"/>
  <c r="H65" i="21"/>
  <c r="J65" i="21" s="1"/>
  <c r="G65" i="21"/>
  <c r="H64" i="21"/>
  <c r="K64" i="21" s="1"/>
  <c r="G64" i="21"/>
  <c r="H63" i="21"/>
  <c r="K63" i="21" s="1"/>
  <c r="G63" i="21"/>
  <c r="I63" i="21" s="1"/>
  <c r="J63" i="21" s="1"/>
  <c r="H62" i="21"/>
  <c r="J62" i="21" s="1"/>
  <c r="G62" i="21"/>
  <c r="H61" i="21"/>
  <c r="J61" i="21" s="1"/>
  <c r="G61" i="21"/>
  <c r="H60" i="21"/>
  <c r="K60" i="21" s="1"/>
  <c r="G60" i="21"/>
  <c r="H59" i="21"/>
  <c r="J59" i="21" s="1"/>
  <c r="G59" i="21"/>
  <c r="H58" i="21"/>
  <c r="K58" i="21" s="1"/>
  <c r="G58" i="21"/>
  <c r="H57" i="21"/>
  <c r="G57" i="21"/>
  <c r="H56" i="21"/>
  <c r="G56" i="21"/>
  <c r="H55" i="21"/>
  <c r="G55" i="21"/>
  <c r="H54" i="21"/>
  <c r="K54" i="21" s="1"/>
  <c r="G54" i="21"/>
  <c r="H53" i="21"/>
  <c r="J53" i="21" s="1"/>
  <c r="G53" i="21"/>
  <c r="H52" i="21"/>
  <c r="G52" i="21"/>
  <c r="H51" i="21"/>
  <c r="K51" i="21" s="1"/>
  <c r="G51" i="21"/>
  <c r="H50" i="21"/>
  <c r="J50" i="21" s="1"/>
  <c r="G50" i="21"/>
  <c r="H49" i="21"/>
  <c r="K49" i="21" s="1"/>
  <c r="G49" i="21"/>
  <c r="H48" i="21"/>
  <c r="K48" i="21" s="1"/>
  <c r="G48" i="21"/>
  <c r="H47" i="21"/>
  <c r="G47" i="21"/>
  <c r="H46" i="21"/>
  <c r="K46" i="21" s="1"/>
  <c r="G46" i="21"/>
  <c r="I46" i="21" s="1"/>
  <c r="J46" i="21" s="1"/>
  <c r="H45" i="21"/>
  <c r="J45" i="21" s="1"/>
  <c r="G45" i="21"/>
  <c r="H44" i="21"/>
  <c r="G44" i="21"/>
  <c r="H43" i="21"/>
  <c r="J43" i="21" s="1"/>
  <c r="G43" i="21"/>
  <c r="H42" i="21"/>
  <c r="J42" i="21" s="1"/>
  <c r="G42" i="21"/>
  <c r="I42" i="21" s="1"/>
  <c r="K42" i="21" s="1"/>
  <c r="H41" i="21"/>
  <c r="J41" i="21" s="1"/>
  <c r="G41" i="21"/>
  <c r="H40" i="21"/>
  <c r="G40" i="21"/>
  <c r="H39" i="21"/>
  <c r="J39" i="21" s="1"/>
  <c r="G39" i="21"/>
  <c r="H38" i="21"/>
  <c r="K38" i="21" s="1"/>
  <c r="G38" i="21"/>
  <c r="H37" i="21"/>
  <c r="J37" i="21" s="1"/>
  <c r="G37" i="21"/>
  <c r="H36" i="21"/>
  <c r="G36" i="21"/>
  <c r="H35" i="21"/>
  <c r="J35" i="21" s="1"/>
  <c r="G35" i="21"/>
  <c r="H34" i="21"/>
  <c r="K34" i="21" s="1"/>
  <c r="G34" i="21"/>
  <c r="H33" i="21"/>
  <c r="J33" i="21" s="1"/>
  <c r="G33" i="21"/>
  <c r="H32" i="21"/>
  <c r="G32" i="21"/>
  <c r="H31" i="21"/>
  <c r="K31" i="21" s="1"/>
  <c r="G31" i="21"/>
  <c r="H30" i="21"/>
  <c r="K30" i="21" s="1"/>
  <c r="G30" i="21"/>
  <c r="I30" i="21" s="1"/>
  <c r="J30" i="21" s="1"/>
  <c r="H29" i="21"/>
  <c r="J29" i="21" s="1"/>
  <c r="G29" i="21"/>
  <c r="H28" i="21"/>
  <c r="K28" i="21" s="1"/>
  <c r="G28" i="21"/>
  <c r="H27" i="21"/>
  <c r="K27" i="21" s="1"/>
  <c r="G27" i="21"/>
  <c r="H26" i="21"/>
  <c r="J26" i="21" s="1"/>
  <c r="G26" i="21"/>
  <c r="H25" i="21"/>
  <c r="J25" i="21" s="1"/>
  <c r="G25" i="21"/>
  <c r="H24" i="21"/>
  <c r="K24" i="21" s="1"/>
  <c r="G24" i="21"/>
  <c r="H23" i="21"/>
  <c r="K23" i="21" s="1"/>
  <c r="G23" i="21"/>
  <c r="H22" i="21"/>
  <c r="K22" i="21" s="1"/>
  <c r="G22" i="21"/>
  <c r="I22" i="21" s="1"/>
  <c r="J22" i="21" s="1"/>
  <c r="H21" i="21"/>
  <c r="K21" i="21" s="1"/>
  <c r="G21" i="21"/>
  <c r="H20" i="21"/>
  <c r="G20" i="21"/>
  <c r="H19" i="21"/>
  <c r="J19" i="21" s="1"/>
  <c r="G19" i="21"/>
  <c r="H18" i="21"/>
  <c r="K18" i="21" s="1"/>
  <c r="G18" i="21"/>
  <c r="I18" i="21" s="1"/>
  <c r="J18" i="21" s="1"/>
  <c r="H17" i="21"/>
  <c r="J17" i="21" s="1"/>
  <c r="G17" i="21"/>
  <c r="H16" i="21"/>
  <c r="G16" i="21"/>
  <c r="H15" i="21"/>
  <c r="J15" i="21" s="1"/>
  <c r="G15" i="21"/>
  <c r="H14" i="21"/>
  <c r="J14" i="21" s="1"/>
  <c r="G14" i="21"/>
  <c r="H13" i="21"/>
  <c r="K13" i="21" s="1"/>
  <c r="G13" i="21"/>
  <c r="H12" i="21"/>
  <c r="G12" i="21"/>
  <c r="H11" i="21"/>
  <c r="K11" i="21" s="1"/>
  <c r="G11" i="21"/>
  <c r="H10" i="21"/>
  <c r="K10" i="21" s="1"/>
  <c r="G10" i="21"/>
  <c r="H9" i="21"/>
  <c r="J9" i="21" s="1"/>
  <c r="G9" i="21"/>
  <c r="H8" i="21"/>
  <c r="G8" i="21"/>
  <c r="H7" i="21"/>
  <c r="J7" i="21" s="1"/>
  <c r="G7" i="21"/>
  <c r="H6" i="21"/>
  <c r="K6" i="21" s="1"/>
  <c r="G6" i="21"/>
  <c r="H5" i="21"/>
  <c r="J5" i="21" s="1"/>
  <c r="G5" i="21"/>
  <c r="H4" i="21"/>
  <c r="G4" i="21"/>
  <c r="H3" i="21"/>
  <c r="G3" i="21"/>
  <c r="H2" i="21"/>
  <c r="J2" i="21" s="1"/>
  <c r="G2" i="21"/>
  <c r="H121" i="31"/>
  <c r="G121" i="31"/>
  <c r="H120" i="31"/>
  <c r="G120" i="31"/>
  <c r="H119" i="31"/>
  <c r="G119" i="31"/>
  <c r="H118" i="31"/>
  <c r="J118" i="31" s="1"/>
  <c r="G118" i="31"/>
  <c r="H117" i="31"/>
  <c r="G117" i="31"/>
  <c r="H116" i="31"/>
  <c r="J116" i="31" s="1"/>
  <c r="G116" i="31"/>
  <c r="H115" i="31"/>
  <c r="K115" i="31" s="1"/>
  <c r="G115" i="31"/>
  <c r="H114" i="31"/>
  <c r="G114" i="31"/>
  <c r="H113" i="31"/>
  <c r="K113" i="31" s="1"/>
  <c r="G113" i="31"/>
  <c r="H112" i="31"/>
  <c r="G112" i="31"/>
  <c r="I112" i="31" s="1"/>
  <c r="H111" i="31"/>
  <c r="G111" i="31"/>
  <c r="H110" i="31"/>
  <c r="G110" i="31"/>
  <c r="H109" i="31"/>
  <c r="K109" i="31" s="1"/>
  <c r="G109" i="31"/>
  <c r="H108" i="31"/>
  <c r="J108" i="31" s="1"/>
  <c r="G108" i="31"/>
  <c r="H107" i="31"/>
  <c r="J107" i="31" s="1"/>
  <c r="G107" i="31"/>
  <c r="H106" i="31"/>
  <c r="J106" i="31" s="1"/>
  <c r="G106" i="31"/>
  <c r="H105" i="31"/>
  <c r="J105" i="31" s="1"/>
  <c r="G105" i="31"/>
  <c r="H104" i="31"/>
  <c r="G104" i="31"/>
  <c r="H103" i="31"/>
  <c r="K103" i="31" s="1"/>
  <c r="G103" i="31"/>
  <c r="H102" i="31"/>
  <c r="G102" i="31"/>
  <c r="H101" i="31"/>
  <c r="G101" i="31"/>
  <c r="H100" i="31"/>
  <c r="J100" i="31" s="1"/>
  <c r="G100" i="31"/>
  <c r="H99" i="31"/>
  <c r="J99" i="31" s="1"/>
  <c r="G99" i="31"/>
  <c r="H98" i="31"/>
  <c r="K98" i="31" s="1"/>
  <c r="G98" i="31"/>
  <c r="H97" i="31"/>
  <c r="K97" i="31" s="1"/>
  <c r="G97" i="31"/>
  <c r="H96" i="31"/>
  <c r="G96" i="31"/>
  <c r="I96" i="31" s="1"/>
  <c r="H95" i="31"/>
  <c r="K95" i="31" s="1"/>
  <c r="G95" i="31"/>
  <c r="I95" i="31" s="1"/>
  <c r="H94" i="31"/>
  <c r="J94" i="31" s="1"/>
  <c r="G94" i="31"/>
  <c r="H93" i="31"/>
  <c r="G93" i="31"/>
  <c r="H92" i="31"/>
  <c r="G92" i="31"/>
  <c r="H91" i="31"/>
  <c r="K91" i="31" s="1"/>
  <c r="G91" i="31"/>
  <c r="I91" i="31" s="1"/>
  <c r="J91" i="31" s="1"/>
  <c r="H90" i="31"/>
  <c r="K90" i="31" s="1"/>
  <c r="G90" i="31"/>
  <c r="H89" i="31"/>
  <c r="G89" i="31"/>
  <c r="H88" i="31"/>
  <c r="K88" i="31" s="1"/>
  <c r="G88" i="31"/>
  <c r="H87" i="31"/>
  <c r="K87" i="31" s="1"/>
  <c r="G87" i="31"/>
  <c r="H86" i="31"/>
  <c r="G86" i="31"/>
  <c r="H85" i="31"/>
  <c r="G85" i="31"/>
  <c r="H84" i="31"/>
  <c r="K84" i="31" s="1"/>
  <c r="G84" i="31"/>
  <c r="H83" i="31"/>
  <c r="K83" i="31" s="1"/>
  <c r="G83" i="31"/>
  <c r="H82" i="31"/>
  <c r="K82" i="31" s="1"/>
  <c r="G82" i="31"/>
  <c r="H81" i="31"/>
  <c r="K81" i="31" s="1"/>
  <c r="G81" i="31"/>
  <c r="H80" i="31"/>
  <c r="G80" i="31"/>
  <c r="H79" i="31"/>
  <c r="K79" i="31" s="1"/>
  <c r="G79" i="31"/>
  <c r="I79" i="31" s="1"/>
  <c r="H78" i="31"/>
  <c r="G78" i="31"/>
  <c r="H77" i="31"/>
  <c r="G77" i="31"/>
  <c r="H76" i="31"/>
  <c r="G76" i="31"/>
  <c r="H75" i="31"/>
  <c r="J75" i="31" s="1"/>
  <c r="G75" i="31"/>
  <c r="H74" i="31"/>
  <c r="G74" i="31"/>
  <c r="H73" i="31"/>
  <c r="G73" i="31"/>
  <c r="H72" i="31"/>
  <c r="J72" i="31" s="1"/>
  <c r="G72" i="31"/>
  <c r="H71" i="31"/>
  <c r="J71" i="31" s="1"/>
  <c r="G71" i="31"/>
  <c r="H70" i="31"/>
  <c r="K70" i="31" s="1"/>
  <c r="G70" i="31"/>
  <c r="H69" i="31"/>
  <c r="K69" i="31" s="1"/>
  <c r="G69" i="31"/>
  <c r="H68" i="31"/>
  <c r="G68" i="31"/>
  <c r="H67" i="31"/>
  <c r="J67" i="31" s="1"/>
  <c r="G67" i="31"/>
  <c r="H66" i="31"/>
  <c r="J66" i="31" s="1"/>
  <c r="G66" i="31"/>
  <c r="H65" i="31"/>
  <c r="G65" i="31"/>
  <c r="H64" i="31"/>
  <c r="G64" i="31"/>
  <c r="H63" i="31"/>
  <c r="G63" i="31"/>
  <c r="H62" i="31"/>
  <c r="J62" i="31" s="1"/>
  <c r="G62" i="31"/>
  <c r="H61" i="31"/>
  <c r="G61" i="31"/>
  <c r="H60" i="31"/>
  <c r="G60" i="31"/>
  <c r="H59" i="31"/>
  <c r="G59" i="31"/>
  <c r="H58" i="31"/>
  <c r="K58" i="31" s="1"/>
  <c r="G58" i="31"/>
  <c r="H57" i="31"/>
  <c r="K57" i="31" s="1"/>
  <c r="G57" i="31"/>
  <c r="H56" i="31"/>
  <c r="J56" i="31" s="1"/>
  <c r="G56" i="31"/>
  <c r="H55" i="31"/>
  <c r="G55" i="31"/>
  <c r="H54" i="31"/>
  <c r="G54" i="31"/>
  <c r="H53" i="31"/>
  <c r="G53" i="31"/>
  <c r="H52" i="31"/>
  <c r="G52" i="31"/>
  <c r="H51" i="31"/>
  <c r="K51" i="31" s="1"/>
  <c r="G51" i="31"/>
  <c r="I51" i="31" s="1"/>
  <c r="J51" i="31" s="1"/>
  <c r="H50" i="31"/>
  <c r="J50" i="31" s="1"/>
  <c r="G50" i="31"/>
  <c r="H49" i="31"/>
  <c r="G49" i="31"/>
  <c r="H48" i="31"/>
  <c r="G48" i="31"/>
  <c r="H47" i="31"/>
  <c r="G47" i="31"/>
  <c r="H46" i="31"/>
  <c r="K46" i="31" s="1"/>
  <c r="G46" i="31"/>
  <c r="H45" i="31"/>
  <c r="G45" i="31"/>
  <c r="H44" i="31"/>
  <c r="J44" i="31" s="1"/>
  <c r="G44" i="31"/>
  <c r="H43" i="31"/>
  <c r="J43" i="31" s="1"/>
  <c r="G43" i="31"/>
  <c r="H42" i="31"/>
  <c r="J42" i="31" s="1"/>
  <c r="G42" i="31"/>
  <c r="H41" i="31"/>
  <c r="G41" i="31"/>
  <c r="H40" i="31"/>
  <c r="G40" i="31"/>
  <c r="H39" i="31"/>
  <c r="J39" i="31" s="1"/>
  <c r="G39" i="31"/>
  <c r="H38" i="31"/>
  <c r="K38" i="31" s="1"/>
  <c r="G38" i="31"/>
  <c r="H37" i="31"/>
  <c r="G37" i="31"/>
  <c r="H36" i="31"/>
  <c r="G36" i="31"/>
  <c r="H35" i="31"/>
  <c r="J35" i="31" s="1"/>
  <c r="G35" i="31"/>
  <c r="H34" i="31"/>
  <c r="K34" i="31" s="1"/>
  <c r="G34" i="31"/>
  <c r="H33" i="31"/>
  <c r="G33" i="31"/>
  <c r="H32" i="31"/>
  <c r="J32" i="31" s="1"/>
  <c r="G32" i="31"/>
  <c r="H31" i="31"/>
  <c r="K31" i="31" s="1"/>
  <c r="G31" i="31"/>
  <c r="H30" i="31"/>
  <c r="G30" i="31"/>
  <c r="H29" i="31"/>
  <c r="G29" i="31"/>
  <c r="H28" i="31"/>
  <c r="G28" i="31"/>
  <c r="H27" i="31"/>
  <c r="G27" i="31"/>
  <c r="H26" i="31"/>
  <c r="J26" i="31" s="1"/>
  <c r="G26" i="31"/>
  <c r="H25" i="31"/>
  <c r="G25" i="31"/>
  <c r="I25" i="31" s="1"/>
  <c r="H24" i="31"/>
  <c r="K24" i="31" s="1"/>
  <c r="G24" i="31"/>
  <c r="H23" i="31"/>
  <c r="G23" i="31"/>
  <c r="H22" i="31"/>
  <c r="K22" i="31" s="1"/>
  <c r="G22" i="31"/>
  <c r="H21" i="31"/>
  <c r="K21" i="31" s="1"/>
  <c r="G21" i="31"/>
  <c r="H20" i="31"/>
  <c r="G20" i="31"/>
  <c r="H19" i="31"/>
  <c r="J19" i="31" s="1"/>
  <c r="G19" i="31"/>
  <c r="H18" i="31"/>
  <c r="K18" i="31" s="1"/>
  <c r="G18" i="31"/>
  <c r="H17" i="31"/>
  <c r="G17" i="31"/>
  <c r="I17" i="31" s="1"/>
  <c r="H16" i="31"/>
  <c r="G16" i="31"/>
  <c r="H15" i="31"/>
  <c r="G15" i="31"/>
  <c r="H14" i="31"/>
  <c r="J14" i="31" s="1"/>
  <c r="G14" i="31"/>
  <c r="H13" i="31"/>
  <c r="K13" i="31" s="1"/>
  <c r="G13" i="31"/>
  <c r="H12" i="31"/>
  <c r="G12" i="31"/>
  <c r="I12" i="31" s="1"/>
  <c r="H11" i="31"/>
  <c r="G11" i="31"/>
  <c r="H10" i="31"/>
  <c r="K10" i="31" s="1"/>
  <c r="G10" i="31"/>
  <c r="H9" i="31"/>
  <c r="G9" i="31"/>
  <c r="H8" i="31"/>
  <c r="G8" i="31"/>
  <c r="I8" i="31" s="1"/>
  <c r="H7" i="31"/>
  <c r="G7" i="31"/>
  <c r="H6" i="31"/>
  <c r="G6" i="31"/>
  <c r="H5" i="31"/>
  <c r="G5" i="31"/>
  <c r="H4" i="31"/>
  <c r="G4" i="31"/>
  <c r="H3" i="31"/>
  <c r="K3" i="31" s="1"/>
  <c r="G3" i="31"/>
  <c r="H2" i="31"/>
  <c r="J2" i="31" s="1"/>
  <c r="G2" i="31"/>
  <c r="H121" i="30"/>
  <c r="G121" i="30"/>
  <c r="H120" i="30"/>
  <c r="K120" i="30" s="1"/>
  <c r="G120" i="30"/>
  <c r="H119" i="30"/>
  <c r="G119" i="30"/>
  <c r="H118" i="30"/>
  <c r="J118" i="30" s="1"/>
  <c r="G118" i="30"/>
  <c r="H117" i="30"/>
  <c r="G117" i="30"/>
  <c r="H116" i="30"/>
  <c r="G116" i="30"/>
  <c r="H115" i="30"/>
  <c r="K115" i="30" s="1"/>
  <c r="G115" i="30"/>
  <c r="H114" i="30"/>
  <c r="K114" i="30" s="1"/>
  <c r="G114" i="30"/>
  <c r="H113" i="30"/>
  <c r="K113" i="30" s="1"/>
  <c r="G113" i="30"/>
  <c r="H112" i="30"/>
  <c r="J112" i="30" s="1"/>
  <c r="G112" i="30"/>
  <c r="H111" i="30"/>
  <c r="G111" i="30"/>
  <c r="H110" i="30"/>
  <c r="J110" i="30" s="1"/>
  <c r="G110" i="30"/>
  <c r="H109" i="30"/>
  <c r="K109" i="30" s="1"/>
  <c r="G109" i="30"/>
  <c r="H108" i="30"/>
  <c r="G108" i="30"/>
  <c r="H107" i="30"/>
  <c r="J107" i="30" s="1"/>
  <c r="G107" i="30"/>
  <c r="H106" i="30"/>
  <c r="G106" i="30"/>
  <c r="H105" i="30"/>
  <c r="G105" i="30"/>
  <c r="H104" i="30"/>
  <c r="K104" i="30" s="1"/>
  <c r="G104" i="30"/>
  <c r="I104" i="30" s="1"/>
  <c r="J104" i="30" s="1"/>
  <c r="H103" i="30"/>
  <c r="G103" i="30"/>
  <c r="I103" i="30" s="1"/>
  <c r="K102" i="30"/>
  <c r="H102" i="30"/>
  <c r="G102" i="30"/>
  <c r="I102" i="30" s="1"/>
  <c r="H101" i="30"/>
  <c r="G101" i="30"/>
  <c r="H100" i="30"/>
  <c r="G100" i="30"/>
  <c r="H99" i="30"/>
  <c r="J99" i="30" s="1"/>
  <c r="G99" i="30"/>
  <c r="H98" i="30"/>
  <c r="K98" i="30" s="1"/>
  <c r="G98" i="30"/>
  <c r="H97" i="30"/>
  <c r="K97" i="30" s="1"/>
  <c r="G97" i="30"/>
  <c r="H96" i="30"/>
  <c r="J96" i="30" s="1"/>
  <c r="G96" i="30"/>
  <c r="H95" i="30"/>
  <c r="K95" i="30" s="1"/>
  <c r="G95" i="30"/>
  <c r="H94" i="30"/>
  <c r="J94" i="30" s="1"/>
  <c r="G94" i="30"/>
  <c r="H93" i="30"/>
  <c r="G93" i="30"/>
  <c r="H92" i="30"/>
  <c r="K92" i="30" s="1"/>
  <c r="G92" i="30"/>
  <c r="H91" i="30"/>
  <c r="K91" i="30" s="1"/>
  <c r="G91" i="30"/>
  <c r="H90" i="30"/>
  <c r="K90" i="30" s="1"/>
  <c r="G90" i="30"/>
  <c r="H89" i="30"/>
  <c r="G89" i="30"/>
  <c r="H88" i="30"/>
  <c r="K88" i="30" s="1"/>
  <c r="G88" i="30"/>
  <c r="H87" i="30"/>
  <c r="K87" i="30" s="1"/>
  <c r="G87" i="30"/>
  <c r="H86" i="30"/>
  <c r="J86" i="30" s="1"/>
  <c r="G86" i="30"/>
  <c r="H85" i="30"/>
  <c r="G85" i="30"/>
  <c r="H84" i="30"/>
  <c r="K84" i="30" s="1"/>
  <c r="G84" i="30"/>
  <c r="H83" i="30"/>
  <c r="K83" i="30" s="1"/>
  <c r="G83" i="30"/>
  <c r="H82" i="30"/>
  <c r="K82" i="30" s="1"/>
  <c r="G82" i="30"/>
  <c r="H81" i="30"/>
  <c r="K81" i="30" s="1"/>
  <c r="G81" i="30"/>
  <c r="H80" i="30"/>
  <c r="K80" i="30" s="1"/>
  <c r="G80" i="30"/>
  <c r="H79" i="30"/>
  <c r="K79" i="30" s="1"/>
  <c r="G79" i="30"/>
  <c r="H78" i="30"/>
  <c r="J78" i="30" s="1"/>
  <c r="G78" i="30"/>
  <c r="H77" i="30"/>
  <c r="G77" i="30"/>
  <c r="H76" i="30"/>
  <c r="G76" i="30"/>
  <c r="H75" i="30"/>
  <c r="J75" i="30" s="1"/>
  <c r="G75" i="30"/>
  <c r="H74" i="30"/>
  <c r="G74" i="30"/>
  <c r="H73" i="30"/>
  <c r="G73" i="30"/>
  <c r="I73" i="30" s="1"/>
  <c r="H72" i="30"/>
  <c r="J72" i="30" s="1"/>
  <c r="G72" i="30"/>
  <c r="H71" i="30"/>
  <c r="G71" i="30"/>
  <c r="H70" i="30"/>
  <c r="G70" i="30"/>
  <c r="H69" i="30"/>
  <c r="G69" i="30"/>
  <c r="H68" i="30"/>
  <c r="G68" i="30"/>
  <c r="H67" i="30"/>
  <c r="J67" i="30" s="1"/>
  <c r="G67" i="30"/>
  <c r="H66" i="30"/>
  <c r="G66" i="30"/>
  <c r="H65" i="30"/>
  <c r="G65" i="30"/>
  <c r="I65" i="30" s="1"/>
  <c r="H64" i="30"/>
  <c r="K64" i="30" s="1"/>
  <c r="G64" i="30"/>
  <c r="I64" i="30" s="1"/>
  <c r="J64" i="30" s="1"/>
  <c r="H63" i="30"/>
  <c r="K63" i="30" s="1"/>
  <c r="G63" i="30"/>
  <c r="H62" i="30"/>
  <c r="J62" i="30" s="1"/>
  <c r="G62" i="30"/>
  <c r="H61" i="30"/>
  <c r="I61" i="30" s="1"/>
  <c r="G61" i="30"/>
  <c r="H60" i="30"/>
  <c r="K60" i="30" s="1"/>
  <c r="G60" i="30"/>
  <c r="I60" i="30" s="1"/>
  <c r="H59" i="30"/>
  <c r="J59" i="30" s="1"/>
  <c r="G59" i="30"/>
  <c r="H58" i="30"/>
  <c r="K58" i="30" s="1"/>
  <c r="G58" i="30"/>
  <c r="I58" i="30" s="1"/>
  <c r="H57" i="30"/>
  <c r="K57" i="30" s="1"/>
  <c r="G57" i="30"/>
  <c r="H56" i="30"/>
  <c r="J56" i="30" s="1"/>
  <c r="G56" i="30"/>
  <c r="H55" i="30"/>
  <c r="G55" i="30"/>
  <c r="H54" i="30"/>
  <c r="K54" i="30" s="1"/>
  <c r="G54" i="30"/>
  <c r="H53" i="30"/>
  <c r="G53" i="30"/>
  <c r="H52" i="30"/>
  <c r="G52" i="30"/>
  <c r="H51" i="30"/>
  <c r="K51" i="30" s="1"/>
  <c r="G51" i="30"/>
  <c r="H50" i="30"/>
  <c r="G50" i="30"/>
  <c r="H49" i="30"/>
  <c r="K49" i="30" s="1"/>
  <c r="G49" i="30"/>
  <c r="H48" i="30"/>
  <c r="K48" i="30" s="1"/>
  <c r="G48" i="30"/>
  <c r="H47" i="30"/>
  <c r="J47" i="30" s="1"/>
  <c r="G47" i="30"/>
  <c r="H46" i="30"/>
  <c r="G46" i="30"/>
  <c r="H45" i="30"/>
  <c r="G45" i="30"/>
  <c r="H44" i="30"/>
  <c r="J44" i="30" s="1"/>
  <c r="G44" i="30"/>
  <c r="H43" i="30"/>
  <c r="J43" i="30" s="1"/>
  <c r="G43" i="30"/>
  <c r="H42" i="30"/>
  <c r="G42" i="30"/>
  <c r="H41" i="30"/>
  <c r="G41" i="30"/>
  <c r="H40" i="30"/>
  <c r="J40" i="30" s="1"/>
  <c r="G40" i="30"/>
  <c r="H39" i="30"/>
  <c r="J39" i="30" s="1"/>
  <c r="G39" i="30"/>
  <c r="H38" i="30"/>
  <c r="K38" i="30" s="1"/>
  <c r="G38" i="30"/>
  <c r="H37" i="30"/>
  <c r="G37" i="30"/>
  <c r="H36" i="30"/>
  <c r="G36" i="30"/>
  <c r="H35" i="30"/>
  <c r="J35" i="30" s="1"/>
  <c r="G35" i="30"/>
  <c r="H34" i="30"/>
  <c r="K34" i="30" s="1"/>
  <c r="G34" i="30"/>
  <c r="H33" i="30"/>
  <c r="G33" i="30"/>
  <c r="H32" i="30"/>
  <c r="J32" i="30" s="1"/>
  <c r="G32" i="30"/>
  <c r="I32" i="30" s="1"/>
  <c r="K32" i="30" s="1"/>
  <c r="H31" i="30"/>
  <c r="K31" i="30" s="1"/>
  <c r="G31" i="30"/>
  <c r="H30" i="30"/>
  <c r="K30" i="30" s="1"/>
  <c r="G30" i="30"/>
  <c r="H29" i="30"/>
  <c r="G29" i="30"/>
  <c r="H28" i="30"/>
  <c r="K28" i="30" s="1"/>
  <c r="G28" i="30"/>
  <c r="H27" i="30"/>
  <c r="K27" i="30" s="1"/>
  <c r="G27" i="30"/>
  <c r="H26" i="30"/>
  <c r="G26" i="30"/>
  <c r="H25" i="30"/>
  <c r="G25" i="30"/>
  <c r="H24" i="30"/>
  <c r="K24" i="30" s="1"/>
  <c r="G24" i="30"/>
  <c r="I24" i="30" s="1"/>
  <c r="J24" i="30" s="1"/>
  <c r="H23" i="30"/>
  <c r="K23" i="30" s="1"/>
  <c r="G23" i="30"/>
  <c r="H22" i="30"/>
  <c r="G22" i="30"/>
  <c r="H21" i="30"/>
  <c r="G21" i="30"/>
  <c r="H20" i="30"/>
  <c r="J20" i="30" s="1"/>
  <c r="G20" i="30"/>
  <c r="H19" i="30"/>
  <c r="J19" i="30" s="1"/>
  <c r="G19" i="30"/>
  <c r="H18" i="30"/>
  <c r="K18" i="30" s="1"/>
  <c r="G18" i="30"/>
  <c r="H17" i="30"/>
  <c r="G17" i="30"/>
  <c r="H16" i="30"/>
  <c r="J16" i="30" s="1"/>
  <c r="G16" i="30"/>
  <c r="H15" i="30"/>
  <c r="J15" i="30" s="1"/>
  <c r="G15" i="30"/>
  <c r="H14" i="30"/>
  <c r="J14" i="30" s="1"/>
  <c r="G14" i="30"/>
  <c r="H13" i="30"/>
  <c r="G13" i="30"/>
  <c r="H12" i="30"/>
  <c r="J12" i="30" s="1"/>
  <c r="G12" i="30"/>
  <c r="H11" i="30"/>
  <c r="K11" i="30" s="1"/>
  <c r="G11" i="30"/>
  <c r="H10" i="30"/>
  <c r="K10" i="30" s="1"/>
  <c r="G10" i="30"/>
  <c r="H9" i="30"/>
  <c r="G9" i="30"/>
  <c r="H8" i="30"/>
  <c r="J8" i="30" s="1"/>
  <c r="G8" i="30"/>
  <c r="H7" i="30"/>
  <c r="J7" i="30" s="1"/>
  <c r="G7" i="30"/>
  <c r="H6" i="30"/>
  <c r="K6" i="30" s="1"/>
  <c r="G6" i="30"/>
  <c r="H5" i="30"/>
  <c r="G5" i="30"/>
  <c r="H4" i="30"/>
  <c r="G4" i="30"/>
  <c r="H3" i="30"/>
  <c r="K3" i="30" s="1"/>
  <c r="G3" i="30"/>
  <c r="H2" i="30"/>
  <c r="G2" i="30"/>
  <c r="H121" i="29"/>
  <c r="G121" i="29"/>
  <c r="H120" i="29"/>
  <c r="K120" i="29" s="1"/>
  <c r="G120" i="29"/>
  <c r="H119" i="29"/>
  <c r="J119" i="29" s="1"/>
  <c r="G119" i="29"/>
  <c r="H118" i="29"/>
  <c r="J118" i="29" s="1"/>
  <c r="G118" i="29"/>
  <c r="H117" i="29"/>
  <c r="G117" i="29"/>
  <c r="H116" i="29"/>
  <c r="G116" i="29"/>
  <c r="H115" i="29"/>
  <c r="K115" i="29" s="1"/>
  <c r="G115" i="29"/>
  <c r="H114" i="29"/>
  <c r="K114" i="29" s="1"/>
  <c r="G114" i="29"/>
  <c r="H113" i="29"/>
  <c r="K113" i="29" s="1"/>
  <c r="G113" i="29"/>
  <c r="H112" i="29"/>
  <c r="J112" i="29" s="1"/>
  <c r="G112" i="29"/>
  <c r="H111" i="29"/>
  <c r="J111" i="29" s="1"/>
  <c r="G111" i="29"/>
  <c r="H110" i="29"/>
  <c r="J110" i="29" s="1"/>
  <c r="G110" i="29"/>
  <c r="H109" i="29"/>
  <c r="K109" i="29" s="1"/>
  <c r="G109" i="29"/>
  <c r="H108" i="29"/>
  <c r="J108" i="29" s="1"/>
  <c r="G108" i="29"/>
  <c r="H107" i="29"/>
  <c r="J107" i="29" s="1"/>
  <c r="G107" i="29"/>
  <c r="H106" i="29"/>
  <c r="G106" i="29"/>
  <c r="H105" i="29"/>
  <c r="G105" i="29"/>
  <c r="H104" i="29"/>
  <c r="K104" i="29" s="1"/>
  <c r="G104" i="29"/>
  <c r="H103" i="29"/>
  <c r="J103" i="29" s="1"/>
  <c r="G103" i="29"/>
  <c r="H102" i="29"/>
  <c r="K102" i="29" s="1"/>
  <c r="G102" i="29"/>
  <c r="H101" i="29"/>
  <c r="G101" i="29"/>
  <c r="H100" i="29"/>
  <c r="J100" i="29" s="1"/>
  <c r="G100" i="29"/>
  <c r="H99" i="29"/>
  <c r="J99" i="29" s="1"/>
  <c r="G99" i="29"/>
  <c r="H98" i="29"/>
  <c r="K98" i="29" s="1"/>
  <c r="G98" i="29"/>
  <c r="H97" i="29"/>
  <c r="K97" i="29" s="1"/>
  <c r="G97" i="29"/>
  <c r="H96" i="29"/>
  <c r="J96" i="29" s="1"/>
  <c r="G96" i="29"/>
  <c r="H95" i="29"/>
  <c r="K95" i="29" s="1"/>
  <c r="G95" i="29"/>
  <c r="H94" i="29"/>
  <c r="J94" i="29" s="1"/>
  <c r="G94" i="29"/>
  <c r="H93" i="29"/>
  <c r="G93" i="29"/>
  <c r="H92" i="29"/>
  <c r="K92" i="29" s="1"/>
  <c r="G92" i="29"/>
  <c r="H91" i="29"/>
  <c r="K91" i="29" s="1"/>
  <c r="G91" i="29"/>
  <c r="H90" i="29"/>
  <c r="K90" i="29" s="1"/>
  <c r="G90" i="29"/>
  <c r="H89" i="29"/>
  <c r="G89" i="29"/>
  <c r="H88" i="29"/>
  <c r="K88" i="29" s="1"/>
  <c r="G88" i="29"/>
  <c r="H87" i="29"/>
  <c r="K87" i="29" s="1"/>
  <c r="G87" i="29"/>
  <c r="H86" i="29"/>
  <c r="J86" i="29" s="1"/>
  <c r="G86" i="29"/>
  <c r="H85" i="29"/>
  <c r="K85" i="29" s="1"/>
  <c r="G85" i="29"/>
  <c r="H84" i="29"/>
  <c r="K84" i="29" s="1"/>
  <c r="G84" i="29"/>
  <c r="H83" i="29"/>
  <c r="K83" i="29" s="1"/>
  <c r="G83" i="29"/>
  <c r="H82" i="29"/>
  <c r="K82" i="29" s="1"/>
  <c r="G82" i="29"/>
  <c r="H81" i="29"/>
  <c r="K81" i="29" s="1"/>
  <c r="G81" i="29"/>
  <c r="H80" i="29"/>
  <c r="K80" i="29" s="1"/>
  <c r="G80" i="29"/>
  <c r="H79" i="29"/>
  <c r="K79" i="29" s="1"/>
  <c r="G79" i="29"/>
  <c r="H78" i="29"/>
  <c r="J78" i="29" s="1"/>
  <c r="G78" i="29"/>
  <c r="H77" i="29"/>
  <c r="G77" i="29"/>
  <c r="H76" i="29"/>
  <c r="J76" i="29" s="1"/>
  <c r="G76" i="29"/>
  <c r="H75" i="29"/>
  <c r="J75" i="29" s="1"/>
  <c r="G75" i="29"/>
  <c r="H74" i="29"/>
  <c r="G74" i="29"/>
  <c r="H73" i="29"/>
  <c r="G73" i="29"/>
  <c r="J72" i="29"/>
  <c r="H72" i="29"/>
  <c r="G72" i="29"/>
  <c r="I72" i="29" s="1"/>
  <c r="K72" i="29" s="1"/>
  <c r="H71" i="29"/>
  <c r="J71" i="29" s="1"/>
  <c r="G71" i="29"/>
  <c r="H70" i="29"/>
  <c r="G70" i="29"/>
  <c r="H69" i="29"/>
  <c r="G69" i="29"/>
  <c r="H68" i="29"/>
  <c r="J68" i="29" s="1"/>
  <c r="G68" i="29"/>
  <c r="I68" i="29" s="1"/>
  <c r="H67" i="29"/>
  <c r="J67" i="29" s="1"/>
  <c r="G67" i="29"/>
  <c r="H66" i="29"/>
  <c r="G66" i="29"/>
  <c r="H65" i="29"/>
  <c r="G65" i="29"/>
  <c r="H64" i="29"/>
  <c r="K64" i="29" s="1"/>
  <c r="G64" i="29"/>
  <c r="H63" i="29"/>
  <c r="K63" i="29" s="1"/>
  <c r="G63" i="29"/>
  <c r="I63" i="29" s="1"/>
  <c r="J63" i="29" s="1"/>
  <c r="H62" i="29"/>
  <c r="J62" i="29" s="1"/>
  <c r="G62" i="29"/>
  <c r="H61" i="29"/>
  <c r="G61" i="29"/>
  <c r="H60" i="29"/>
  <c r="K60" i="29" s="1"/>
  <c r="G60" i="29"/>
  <c r="H59" i="29"/>
  <c r="J59" i="29" s="1"/>
  <c r="G59" i="29"/>
  <c r="H58" i="29"/>
  <c r="K58" i="29" s="1"/>
  <c r="G58" i="29"/>
  <c r="H57" i="29"/>
  <c r="K57" i="29" s="1"/>
  <c r="G57" i="29"/>
  <c r="H56" i="29"/>
  <c r="J56" i="29" s="1"/>
  <c r="G56" i="29"/>
  <c r="H55" i="29"/>
  <c r="G55" i="29"/>
  <c r="H54" i="29"/>
  <c r="K54" i="29" s="1"/>
  <c r="G54" i="29"/>
  <c r="H53" i="29"/>
  <c r="I53" i="29" s="1"/>
  <c r="G53" i="29"/>
  <c r="H52" i="29"/>
  <c r="G52" i="29"/>
  <c r="H51" i="29"/>
  <c r="K51" i="29" s="1"/>
  <c r="G51" i="29"/>
  <c r="H50" i="29"/>
  <c r="G50" i="29"/>
  <c r="H49" i="29"/>
  <c r="K49" i="29" s="1"/>
  <c r="G49" i="29"/>
  <c r="H48" i="29"/>
  <c r="K48" i="29" s="1"/>
  <c r="G48" i="29"/>
  <c r="H47" i="29"/>
  <c r="J47" i="29" s="1"/>
  <c r="G47" i="29"/>
  <c r="H46" i="29"/>
  <c r="K46" i="29" s="1"/>
  <c r="G46" i="29"/>
  <c r="H45" i="29"/>
  <c r="G45" i="29"/>
  <c r="H44" i="29"/>
  <c r="G44" i="29"/>
  <c r="H43" i="29"/>
  <c r="J43" i="29" s="1"/>
  <c r="G43" i="29"/>
  <c r="H42" i="29"/>
  <c r="G42" i="29"/>
  <c r="H41" i="29"/>
  <c r="G41" i="29"/>
  <c r="H40" i="29"/>
  <c r="J40" i="29" s="1"/>
  <c r="G40" i="29"/>
  <c r="I40" i="29" s="1"/>
  <c r="K40" i="29" s="1"/>
  <c r="H39" i="29"/>
  <c r="J39" i="29" s="1"/>
  <c r="G39" i="29"/>
  <c r="H38" i="29"/>
  <c r="K38" i="29" s="1"/>
  <c r="G38" i="29"/>
  <c r="H37" i="29"/>
  <c r="G37" i="29"/>
  <c r="J36" i="29"/>
  <c r="H36" i="29"/>
  <c r="G36" i="29"/>
  <c r="I36" i="29" s="1"/>
  <c r="H35" i="29"/>
  <c r="J35" i="29" s="1"/>
  <c r="G35" i="29"/>
  <c r="H34" i="29"/>
  <c r="K34" i="29" s="1"/>
  <c r="G34" i="29"/>
  <c r="H33" i="29"/>
  <c r="G33" i="29"/>
  <c r="H32" i="29"/>
  <c r="J32" i="29" s="1"/>
  <c r="G32" i="29"/>
  <c r="H31" i="29"/>
  <c r="K31" i="29" s="1"/>
  <c r="G31" i="29"/>
  <c r="I31" i="29" s="1"/>
  <c r="J31" i="29" s="1"/>
  <c r="H30" i="29"/>
  <c r="K30" i="29" s="1"/>
  <c r="G30" i="29"/>
  <c r="H29" i="29"/>
  <c r="G29" i="29"/>
  <c r="H28" i="29"/>
  <c r="K28" i="29" s="1"/>
  <c r="G28" i="29"/>
  <c r="H27" i="29"/>
  <c r="K27" i="29" s="1"/>
  <c r="G27" i="29"/>
  <c r="H26" i="29"/>
  <c r="G26" i="29"/>
  <c r="I26" i="29" s="1"/>
  <c r="H25" i="29"/>
  <c r="G25" i="29"/>
  <c r="H24" i="29"/>
  <c r="K24" i="29" s="1"/>
  <c r="G24" i="29"/>
  <c r="H23" i="29"/>
  <c r="K23" i="29" s="1"/>
  <c r="G23" i="29"/>
  <c r="I23" i="29" s="1"/>
  <c r="J23" i="29" s="1"/>
  <c r="H22" i="29"/>
  <c r="K22" i="29" s="1"/>
  <c r="G22" i="29"/>
  <c r="H21" i="29"/>
  <c r="K21" i="29" s="1"/>
  <c r="G21" i="29"/>
  <c r="H20" i="29"/>
  <c r="G20" i="29"/>
  <c r="H19" i="29"/>
  <c r="J19" i="29" s="1"/>
  <c r="G19" i="29"/>
  <c r="H18" i="29"/>
  <c r="K18" i="29" s="1"/>
  <c r="G18" i="29"/>
  <c r="I18" i="29" s="1"/>
  <c r="H17" i="29"/>
  <c r="G17" i="29"/>
  <c r="H16" i="29"/>
  <c r="J16" i="29" s="1"/>
  <c r="G16" i="29"/>
  <c r="H15" i="29"/>
  <c r="G15" i="29"/>
  <c r="I15" i="29" s="1"/>
  <c r="H14" i="29"/>
  <c r="J14" i="29" s="1"/>
  <c r="G14" i="29"/>
  <c r="H13" i="29"/>
  <c r="G13" i="29"/>
  <c r="H12" i="29"/>
  <c r="J12" i="29" s="1"/>
  <c r="G12" i="29"/>
  <c r="H11" i="29"/>
  <c r="K11" i="29" s="1"/>
  <c r="G11" i="29"/>
  <c r="I11" i="29" s="1"/>
  <c r="J11" i="29" s="1"/>
  <c r="H10" i="29"/>
  <c r="K10" i="29" s="1"/>
  <c r="G10" i="29"/>
  <c r="I10" i="29" s="1"/>
  <c r="H9" i="29"/>
  <c r="G9" i="29"/>
  <c r="H8" i="29"/>
  <c r="J8" i="29" s="1"/>
  <c r="G8" i="29"/>
  <c r="H7" i="29"/>
  <c r="G7" i="29"/>
  <c r="H6" i="29"/>
  <c r="K6" i="29" s="1"/>
  <c r="G6" i="29"/>
  <c r="I6" i="29" s="1"/>
  <c r="H5" i="29"/>
  <c r="G5" i="29"/>
  <c r="J4" i="29"/>
  <c r="H4" i="29"/>
  <c r="G4" i="29"/>
  <c r="I4" i="29" s="1"/>
  <c r="H3" i="29"/>
  <c r="K3" i="29" s="1"/>
  <c r="G3" i="29"/>
  <c r="H2" i="29"/>
  <c r="G2" i="29"/>
  <c r="H121" i="28"/>
  <c r="G121" i="28"/>
  <c r="H120" i="28"/>
  <c r="K120" i="28" s="1"/>
  <c r="G120" i="28"/>
  <c r="I120" i="28" s="1"/>
  <c r="H119" i="28"/>
  <c r="K119" i="28" s="1"/>
  <c r="G119" i="28"/>
  <c r="H118" i="28"/>
  <c r="G118" i="28"/>
  <c r="H117" i="28"/>
  <c r="G117" i="28"/>
  <c r="H116" i="28"/>
  <c r="G116" i="28"/>
  <c r="H115" i="28"/>
  <c r="K115" i="28" s="1"/>
  <c r="G115" i="28"/>
  <c r="H114" i="28"/>
  <c r="K114" i="28" s="1"/>
  <c r="G114" i="28"/>
  <c r="H113" i="28"/>
  <c r="G113" i="28"/>
  <c r="H112" i="28"/>
  <c r="G112" i="28"/>
  <c r="H111" i="28"/>
  <c r="G111" i="28"/>
  <c r="H110" i="28"/>
  <c r="J110" i="28" s="1"/>
  <c r="G110" i="28"/>
  <c r="H109" i="28"/>
  <c r="K109" i="28" s="1"/>
  <c r="G109" i="28"/>
  <c r="H108" i="28"/>
  <c r="G108" i="28"/>
  <c r="H107" i="28"/>
  <c r="K107" i="28" s="1"/>
  <c r="G107" i="28"/>
  <c r="H106" i="28"/>
  <c r="J106" i="28" s="1"/>
  <c r="G106" i="28"/>
  <c r="H105" i="28"/>
  <c r="J105" i="28" s="1"/>
  <c r="G105" i="28"/>
  <c r="H104" i="28"/>
  <c r="K104" i="28" s="1"/>
  <c r="G104" i="28"/>
  <c r="H103" i="28"/>
  <c r="I103" i="28" s="1"/>
  <c r="G103" i="28"/>
  <c r="H102" i="28"/>
  <c r="G102" i="28"/>
  <c r="H101" i="28"/>
  <c r="J101" i="28" s="1"/>
  <c r="G101" i="28"/>
  <c r="H100" i="28"/>
  <c r="G100" i="28"/>
  <c r="H99" i="28"/>
  <c r="G99" i="28"/>
  <c r="H98" i="28"/>
  <c r="K98" i="28" s="1"/>
  <c r="G98" i="28"/>
  <c r="H97" i="28"/>
  <c r="K97" i="28" s="1"/>
  <c r="G97" i="28"/>
  <c r="H96" i="28"/>
  <c r="G96" i="28"/>
  <c r="H95" i="28"/>
  <c r="K95" i="28" s="1"/>
  <c r="G95" i="28"/>
  <c r="H94" i="28"/>
  <c r="G94" i="28"/>
  <c r="H93" i="28"/>
  <c r="J93" i="28" s="1"/>
  <c r="G93" i="28"/>
  <c r="H92" i="28"/>
  <c r="G92" i="28"/>
  <c r="H91" i="28"/>
  <c r="G91" i="28"/>
  <c r="H90" i="28"/>
  <c r="G90" i="28"/>
  <c r="H89" i="28"/>
  <c r="G89" i="28"/>
  <c r="H88" i="28"/>
  <c r="K88" i="28" s="1"/>
  <c r="G88" i="28"/>
  <c r="H87" i="28"/>
  <c r="G87" i="28"/>
  <c r="H86" i="28"/>
  <c r="K86" i="28" s="1"/>
  <c r="G86" i="28"/>
  <c r="H85" i="28"/>
  <c r="G85" i="28"/>
  <c r="H84" i="28"/>
  <c r="K84" i="28" s="1"/>
  <c r="G84" i="28"/>
  <c r="H83" i="28"/>
  <c r="G83" i="28"/>
  <c r="H82" i="28"/>
  <c r="G82" i="28"/>
  <c r="H81" i="28"/>
  <c r="K81" i="28" s="1"/>
  <c r="G81" i="28"/>
  <c r="H80" i="28"/>
  <c r="G80" i="28"/>
  <c r="H79" i="28"/>
  <c r="K79" i="28" s="1"/>
  <c r="G79" i="28"/>
  <c r="H78" i="28"/>
  <c r="J78" i="28" s="1"/>
  <c r="G78" i="28"/>
  <c r="H77" i="28"/>
  <c r="J77" i="28" s="1"/>
  <c r="G77" i="28"/>
  <c r="H76" i="28"/>
  <c r="K76" i="28" s="1"/>
  <c r="G76" i="28"/>
  <c r="H75" i="28"/>
  <c r="K75" i="28" s="1"/>
  <c r="G75" i="28"/>
  <c r="H74" i="28"/>
  <c r="G74" i="28"/>
  <c r="I74" i="28" s="1"/>
  <c r="K74" i="28" s="1"/>
  <c r="H73" i="28"/>
  <c r="J73" i="28" s="1"/>
  <c r="G73" i="28"/>
  <c r="H72" i="28"/>
  <c r="G72" i="28"/>
  <c r="H71" i="28"/>
  <c r="G71" i="28"/>
  <c r="H70" i="28"/>
  <c r="K70" i="28" s="1"/>
  <c r="G70" i="28"/>
  <c r="H69" i="28"/>
  <c r="K69" i="28" s="1"/>
  <c r="G69" i="28"/>
  <c r="H68" i="28"/>
  <c r="G68" i="28"/>
  <c r="I68" i="28" s="1"/>
  <c r="H67" i="28"/>
  <c r="G67" i="28"/>
  <c r="H66" i="28"/>
  <c r="G66" i="28"/>
  <c r="H65" i="28"/>
  <c r="G65" i="28"/>
  <c r="H64" i="28"/>
  <c r="G64" i="28"/>
  <c r="I64" i="28" s="1"/>
  <c r="H63" i="28"/>
  <c r="K63" i="28" s="1"/>
  <c r="G63" i="28"/>
  <c r="H62" i="28"/>
  <c r="J62" i="28" s="1"/>
  <c r="G62" i="28"/>
  <c r="H61" i="28"/>
  <c r="G61" i="28"/>
  <c r="H60" i="28"/>
  <c r="K60" i="28" s="1"/>
  <c r="G60" i="28"/>
  <c r="I60" i="28" s="1"/>
  <c r="H59" i="28"/>
  <c r="K59" i="28" s="1"/>
  <c r="G59" i="28"/>
  <c r="H58" i="28"/>
  <c r="G58" i="28"/>
  <c r="H57" i="28"/>
  <c r="K57" i="28" s="1"/>
  <c r="G57" i="28"/>
  <c r="H56" i="28"/>
  <c r="G56" i="28"/>
  <c r="H55" i="28"/>
  <c r="G55" i="28"/>
  <c r="H54" i="28"/>
  <c r="G54" i="28"/>
  <c r="H53" i="28"/>
  <c r="J53" i="28" s="1"/>
  <c r="G53" i="28"/>
  <c r="H52" i="28"/>
  <c r="G52" i="28"/>
  <c r="H51" i="28"/>
  <c r="K51" i="28" s="1"/>
  <c r="G51" i="28"/>
  <c r="H50" i="28"/>
  <c r="K50" i="28" s="1"/>
  <c r="G50" i="28"/>
  <c r="H49" i="28"/>
  <c r="K49" i="28" s="1"/>
  <c r="G49" i="28"/>
  <c r="H48" i="28"/>
  <c r="K48" i="28" s="1"/>
  <c r="G48" i="28"/>
  <c r="H47" i="28"/>
  <c r="G47" i="28"/>
  <c r="H46" i="28"/>
  <c r="G46" i="28"/>
  <c r="H45" i="28"/>
  <c r="J45" i="28" s="1"/>
  <c r="G45" i="28"/>
  <c r="H44" i="28"/>
  <c r="G44" i="28"/>
  <c r="H43" i="28"/>
  <c r="K43" i="28" s="1"/>
  <c r="G43" i="28"/>
  <c r="H42" i="28"/>
  <c r="K42" i="28" s="1"/>
  <c r="G42" i="28"/>
  <c r="H41" i="28"/>
  <c r="J41" i="28" s="1"/>
  <c r="G41" i="28"/>
  <c r="H40" i="28"/>
  <c r="G40" i="28"/>
  <c r="H39" i="28"/>
  <c r="G39" i="28"/>
  <c r="H38" i="28"/>
  <c r="G38" i="28"/>
  <c r="J37" i="28"/>
  <c r="H37" i="28"/>
  <c r="G37" i="28"/>
  <c r="H36" i="28"/>
  <c r="G36" i="28"/>
  <c r="H35" i="28"/>
  <c r="G35" i="28"/>
  <c r="I35" i="28" s="1"/>
  <c r="H34" i="28"/>
  <c r="K34" i="28" s="1"/>
  <c r="G34" i="28"/>
  <c r="H33" i="28"/>
  <c r="G33" i="28"/>
  <c r="H32" i="28"/>
  <c r="G32" i="28"/>
  <c r="H31" i="28"/>
  <c r="K31" i="28" s="1"/>
  <c r="G31" i="28"/>
  <c r="I31" i="28" s="1"/>
  <c r="H30" i="28"/>
  <c r="G30" i="28"/>
  <c r="H29" i="28"/>
  <c r="G29" i="28"/>
  <c r="I29" i="28" s="1"/>
  <c r="K29" i="28" s="1"/>
  <c r="H28" i="28"/>
  <c r="G28" i="28"/>
  <c r="H27" i="28"/>
  <c r="G27" i="28"/>
  <c r="I27" i="28" s="1"/>
  <c r="J27" i="28" s="1"/>
  <c r="H26" i="28"/>
  <c r="G26" i="28"/>
  <c r="H25" i="28"/>
  <c r="G25" i="28"/>
  <c r="I25" i="28" s="1"/>
  <c r="K25" i="28" s="1"/>
  <c r="H24" i="28"/>
  <c r="K24" i="28" s="1"/>
  <c r="G24" i="28"/>
  <c r="H23" i="28"/>
  <c r="G23" i="28"/>
  <c r="H22" i="28"/>
  <c r="K22" i="28" s="1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K12" i="28" s="1"/>
  <c r="G12" i="28"/>
  <c r="H11" i="28"/>
  <c r="K11" i="28" s="1"/>
  <c r="G11" i="28"/>
  <c r="H10" i="28"/>
  <c r="G10" i="28"/>
  <c r="H9" i="28"/>
  <c r="J9" i="28" s="1"/>
  <c r="G9" i="28"/>
  <c r="H8" i="28"/>
  <c r="G8" i="28"/>
  <c r="H7" i="28"/>
  <c r="G7" i="28"/>
  <c r="H6" i="28"/>
  <c r="G6" i="28"/>
  <c r="H5" i="28"/>
  <c r="J5" i="28" s="1"/>
  <c r="G5" i="28"/>
  <c r="H4" i="28"/>
  <c r="G4" i="28"/>
  <c r="H3" i="28"/>
  <c r="K3" i="28" s="1"/>
  <c r="G3" i="28"/>
  <c r="H2" i="28"/>
  <c r="G2" i="28"/>
  <c r="H121" i="27"/>
  <c r="G121" i="27"/>
  <c r="H120" i="27"/>
  <c r="K120" i="27" s="1"/>
  <c r="G120" i="27"/>
  <c r="H119" i="27"/>
  <c r="G119" i="27"/>
  <c r="H118" i="27"/>
  <c r="J118" i="27" s="1"/>
  <c r="G118" i="27"/>
  <c r="H117" i="27"/>
  <c r="G117" i="27"/>
  <c r="H116" i="27"/>
  <c r="G116" i="27"/>
  <c r="H115" i="27"/>
  <c r="K115" i="27" s="1"/>
  <c r="G115" i="27"/>
  <c r="H114" i="27"/>
  <c r="K114" i="27" s="1"/>
  <c r="G114" i="27"/>
  <c r="H113" i="27"/>
  <c r="K113" i="27" s="1"/>
  <c r="G113" i="27"/>
  <c r="I113" i="27" s="1"/>
  <c r="J113" i="27" s="1"/>
  <c r="H112" i="27"/>
  <c r="J112" i="27" s="1"/>
  <c r="G112" i="27"/>
  <c r="H111" i="27"/>
  <c r="G111" i="27"/>
  <c r="H110" i="27"/>
  <c r="J110" i="27" s="1"/>
  <c r="G110" i="27"/>
  <c r="H109" i="27"/>
  <c r="K109" i="27" s="1"/>
  <c r="G109" i="27"/>
  <c r="H108" i="27"/>
  <c r="J108" i="27" s="1"/>
  <c r="G108" i="27"/>
  <c r="H107" i="27"/>
  <c r="J107" i="27" s="1"/>
  <c r="G107" i="27"/>
  <c r="I107" i="27" s="1"/>
  <c r="H106" i="27"/>
  <c r="G106" i="27"/>
  <c r="H105" i="27"/>
  <c r="J105" i="27" s="1"/>
  <c r="G105" i="27"/>
  <c r="H104" i="27"/>
  <c r="K104" i="27" s="1"/>
  <c r="G104" i="27"/>
  <c r="H103" i="27"/>
  <c r="G103" i="27"/>
  <c r="H102" i="27"/>
  <c r="G102" i="27"/>
  <c r="H101" i="27"/>
  <c r="G101" i="27"/>
  <c r="H100" i="27"/>
  <c r="J100" i="27" s="1"/>
  <c r="G100" i="27"/>
  <c r="H99" i="27"/>
  <c r="J99" i="27" s="1"/>
  <c r="G99" i="27"/>
  <c r="I99" i="27" s="1"/>
  <c r="H98" i="27"/>
  <c r="K98" i="27" s="1"/>
  <c r="G98" i="27"/>
  <c r="H97" i="27"/>
  <c r="K97" i="27" s="1"/>
  <c r="G97" i="27"/>
  <c r="H96" i="27"/>
  <c r="J96" i="27" s="1"/>
  <c r="G96" i="27"/>
  <c r="H95" i="27"/>
  <c r="K95" i="27" s="1"/>
  <c r="G95" i="27"/>
  <c r="H94" i="27"/>
  <c r="J94" i="27" s="1"/>
  <c r="G94" i="27"/>
  <c r="H93" i="27"/>
  <c r="G93" i="27"/>
  <c r="H92" i="27"/>
  <c r="K92" i="27" s="1"/>
  <c r="G92" i="27"/>
  <c r="H91" i="27"/>
  <c r="G91" i="27"/>
  <c r="H90" i="27"/>
  <c r="K90" i="27" s="1"/>
  <c r="G90" i="27"/>
  <c r="J89" i="27"/>
  <c r="H89" i="27"/>
  <c r="G89" i="27"/>
  <c r="I89" i="27" s="1"/>
  <c r="H88" i="27"/>
  <c r="K88" i="27" s="1"/>
  <c r="G88" i="27"/>
  <c r="H87" i="27"/>
  <c r="K87" i="27" s="1"/>
  <c r="G87" i="27"/>
  <c r="H86" i="27"/>
  <c r="J86" i="27" s="1"/>
  <c r="G86" i="27"/>
  <c r="I86" i="27" s="1"/>
  <c r="K86" i="27" s="1"/>
  <c r="H85" i="27"/>
  <c r="K85" i="27" s="1"/>
  <c r="G85" i="27"/>
  <c r="H84" i="27"/>
  <c r="K84" i="27" s="1"/>
  <c r="G84" i="27"/>
  <c r="I84" i="27" s="1"/>
  <c r="H83" i="27"/>
  <c r="G83" i="27"/>
  <c r="H82" i="27"/>
  <c r="K82" i="27" s="1"/>
  <c r="G82" i="27"/>
  <c r="H81" i="27"/>
  <c r="K81" i="27" s="1"/>
  <c r="G81" i="27"/>
  <c r="H80" i="27"/>
  <c r="K80" i="27" s="1"/>
  <c r="G80" i="27"/>
  <c r="I80" i="27" s="1"/>
  <c r="J80" i="27" s="1"/>
  <c r="H79" i="27"/>
  <c r="K79" i="27" s="1"/>
  <c r="G79" i="27"/>
  <c r="H78" i="27"/>
  <c r="J78" i="27" s="1"/>
  <c r="G78" i="27"/>
  <c r="H77" i="27"/>
  <c r="G77" i="27"/>
  <c r="H76" i="27"/>
  <c r="J76" i="27" s="1"/>
  <c r="G76" i="27"/>
  <c r="I76" i="27" s="1"/>
  <c r="K76" i="27" s="1"/>
  <c r="H75" i="27"/>
  <c r="J75" i="27" s="1"/>
  <c r="G75" i="27"/>
  <c r="H74" i="27"/>
  <c r="G74" i="27"/>
  <c r="H73" i="27"/>
  <c r="J73" i="27" s="1"/>
  <c r="G73" i="27"/>
  <c r="H72" i="27"/>
  <c r="J72" i="27" s="1"/>
  <c r="G72" i="27"/>
  <c r="H71" i="27"/>
  <c r="G71" i="27"/>
  <c r="H70" i="27"/>
  <c r="G70" i="27"/>
  <c r="H69" i="27"/>
  <c r="K69" i="27" s="1"/>
  <c r="G69" i="27"/>
  <c r="H68" i="27"/>
  <c r="J68" i="27" s="1"/>
  <c r="G68" i="27"/>
  <c r="H67" i="27"/>
  <c r="J67" i="27" s="1"/>
  <c r="G67" i="27"/>
  <c r="H66" i="27"/>
  <c r="G66" i="27"/>
  <c r="H65" i="27"/>
  <c r="J65" i="27" s="1"/>
  <c r="G65" i="27"/>
  <c r="H64" i="27"/>
  <c r="K64" i="27" s="1"/>
  <c r="G64" i="27"/>
  <c r="H63" i="27"/>
  <c r="K63" i="27" s="1"/>
  <c r="G63" i="27"/>
  <c r="H62" i="27"/>
  <c r="J62" i="27" s="1"/>
  <c r="G62" i="27"/>
  <c r="H61" i="27"/>
  <c r="G61" i="27"/>
  <c r="H60" i="27"/>
  <c r="K60" i="27" s="1"/>
  <c r="G60" i="27"/>
  <c r="H59" i="27"/>
  <c r="J59" i="27" s="1"/>
  <c r="G59" i="27"/>
  <c r="H58" i="27"/>
  <c r="K58" i="27" s="1"/>
  <c r="G58" i="27"/>
  <c r="H57" i="27"/>
  <c r="K57" i="27" s="1"/>
  <c r="G57" i="27"/>
  <c r="H56" i="27"/>
  <c r="J56" i="27" s="1"/>
  <c r="G56" i="27"/>
  <c r="H55" i="27"/>
  <c r="G55" i="27"/>
  <c r="H54" i="27"/>
  <c r="K54" i="27" s="1"/>
  <c r="G54" i="27"/>
  <c r="H53" i="27"/>
  <c r="G53" i="27"/>
  <c r="H52" i="27"/>
  <c r="J52" i="27" s="1"/>
  <c r="G52" i="27"/>
  <c r="H51" i="27"/>
  <c r="G51" i="27"/>
  <c r="H50" i="27"/>
  <c r="G50" i="27"/>
  <c r="H49" i="27"/>
  <c r="K49" i="27" s="1"/>
  <c r="G49" i="27"/>
  <c r="H48" i="27"/>
  <c r="K48" i="27" s="1"/>
  <c r="G48" i="27"/>
  <c r="I48" i="27" s="1"/>
  <c r="J48" i="27" s="1"/>
  <c r="H47" i="27"/>
  <c r="G47" i="27"/>
  <c r="H46" i="27"/>
  <c r="G46" i="27"/>
  <c r="H45" i="27"/>
  <c r="G45" i="27"/>
  <c r="H44" i="27"/>
  <c r="J44" i="27" s="1"/>
  <c r="G44" i="27"/>
  <c r="H43" i="27"/>
  <c r="J43" i="27" s="1"/>
  <c r="G43" i="27"/>
  <c r="H42" i="27"/>
  <c r="G42" i="27"/>
  <c r="H41" i="27"/>
  <c r="G41" i="27"/>
  <c r="H40" i="27"/>
  <c r="J40" i="27" s="1"/>
  <c r="G40" i="27"/>
  <c r="H39" i="27"/>
  <c r="G39" i="27"/>
  <c r="H38" i="27"/>
  <c r="G38" i="27"/>
  <c r="H37" i="27"/>
  <c r="G37" i="27"/>
  <c r="H36" i="27"/>
  <c r="J36" i="27" s="1"/>
  <c r="G36" i="27"/>
  <c r="H35" i="27"/>
  <c r="J35" i="27" s="1"/>
  <c r="G35" i="27"/>
  <c r="H34" i="27"/>
  <c r="K34" i="27" s="1"/>
  <c r="G34" i="27"/>
  <c r="H33" i="27"/>
  <c r="J33" i="27" s="1"/>
  <c r="G33" i="27"/>
  <c r="H32" i="27"/>
  <c r="J32" i="27" s="1"/>
  <c r="G32" i="27"/>
  <c r="H31" i="27"/>
  <c r="K31" i="27" s="1"/>
  <c r="G31" i="27"/>
  <c r="H30" i="27"/>
  <c r="G30" i="27"/>
  <c r="H29" i="27"/>
  <c r="G29" i="27"/>
  <c r="H28" i="27"/>
  <c r="K28" i="27" s="1"/>
  <c r="G28" i="27"/>
  <c r="H27" i="27"/>
  <c r="K27" i="27" s="1"/>
  <c r="G27" i="27"/>
  <c r="H26" i="27"/>
  <c r="G26" i="27"/>
  <c r="H25" i="27"/>
  <c r="J25" i="27" s="1"/>
  <c r="G25" i="27"/>
  <c r="H24" i="27"/>
  <c r="K24" i="27" s="1"/>
  <c r="G24" i="27"/>
  <c r="H23" i="27"/>
  <c r="K23" i="27" s="1"/>
  <c r="G23" i="27"/>
  <c r="H22" i="27"/>
  <c r="K22" i="27" s="1"/>
  <c r="G22" i="27"/>
  <c r="H21" i="27"/>
  <c r="K21" i="27" s="1"/>
  <c r="G21" i="27"/>
  <c r="H20" i="27"/>
  <c r="J20" i="27" s="1"/>
  <c r="G20" i="27"/>
  <c r="H19" i="27"/>
  <c r="J19" i="27" s="1"/>
  <c r="G19" i="27"/>
  <c r="H18" i="27"/>
  <c r="K18" i="27" s="1"/>
  <c r="G18" i="27"/>
  <c r="H17" i="27"/>
  <c r="J17" i="27" s="1"/>
  <c r="G17" i="27"/>
  <c r="H16" i="27"/>
  <c r="J16" i="27" s="1"/>
  <c r="G16" i="27"/>
  <c r="H15" i="27"/>
  <c r="G15" i="27"/>
  <c r="H14" i="27"/>
  <c r="J14" i="27" s="1"/>
  <c r="G14" i="27"/>
  <c r="H13" i="27"/>
  <c r="K13" i="27" s="1"/>
  <c r="G13" i="27"/>
  <c r="H12" i="27"/>
  <c r="J12" i="27" s="1"/>
  <c r="G12" i="27"/>
  <c r="H11" i="27"/>
  <c r="K11" i="27" s="1"/>
  <c r="G11" i="27"/>
  <c r="H10" i="27"/>
  <c r="K10" i="27" s="1"/>
  <c r="G10" i="27"/>
  <c r="H9" i="27"/>
  <c r="G9" i="27"/>
  <c r="H8" i="27"/>
  <c r="J8" i="27" s="1"/>
  <c r="G8" i="27"/>
  <c r="H7" i="27"/>
  <c r="G7" i="27"/>
  <c r="H6" i="27"/>
  <c r="K6" i="27" s="1"/>
  <c r="G6" i="27"/>
  <c r="H5" i="27"/>
  <c r="G5" i="27"/>
  <c r="H4" i="27"/>
  <c r="J4" i="27" s="1"/>
  <c r="G4" i="27"/>
  <c r="H3" i="27"/>
  <c r="K3" i="27" s="1"/>
  <c r="G3" i="27"/>
  <c r="H2" i="27"/>
  <c r="G2" i="27"/>
  <c r="I34" i="28" l="1"/>
  <c r="I121" i="29"/>
  <c r="I110" i="30"/>
  <c r="K110" i="30" s="1"/>
  <c r="I104" i="27"/>
  <c r="J104" i="27" s="1"/>
  <c r="I75" i="28"/>
  <c r="I83" i="28"/>
  <c r="I34" i="29"/>
  <c r="I84" i="29"/>
  <c r="J84" i="29" s="1"/>
  <c r="I16" i="31"/>
  <c r="I103" i="21"/>
  <c r="I107" i="21"/>
  <c r="K107" i="21" s="1"/>
  <c r="I111" i="21"/>
  <c r="I119" i="21"/>
  <c r="I22" i="27"/>
  <c r="I54" i="27"/>
  <c r="J54" i="27" s="1"/>
  <c r="I62" i="27"/>
  <c r="K62" i="27" s="1"/>
  <c r="I66" i="27"/>
  <c r="I70" i="27"/>
  <c r="I69" i="30"/>
  <c r="I24" i="29"/>
  <c r="J24" i="29" s="1"/>
  <c r="I32" i="29"/>
  <c r="K32" i="29" s="1"/>
  <c r="I70" i="29"/>
  <c r="I104" i="29"/>
  <c r="J104" i="29" s="1"/>
  <c r="I112" i="29"/>
  <c r="K112" i="29" s="1"/>
  <c r="I120" i="29"/>
  <c r="J120" i="29" s="1"/>
  <c r="I8" i="30"/>
  <c r="K8" i="30" s="1"/>
  <c r="I55" i="30"/>
  <c r="I33" i="31"/>
  <c r="I101" i="31"/>
  <c r="I105" i="31"/>
  <c r="I43" i="27"/>
  <c r="I71" i="27"/>
  <c r="I57" i="28"/>
  <c r="I9" i="31"/>
  <c r="I77" i="21"/>
  <c r="K77" i="21" s="1"/>
  <c r="I3" i="27"/>
  <c r="I115" i="27"/>
  <c r="J115" i="27" s="1"/>
  <c r="I89" i="28"/>
  <c r="K89" i="28" s="1"/>
  <c r="I75" i="29"/>
  <c r="K75" i="29" s="1"/>
  <c r="I98" i="29"/>
  <c r="I39" i="30"/>
  <c r="K39" i="30" s="1"/>
  <c r="I43" i="30"/>
  <c r="K43" i="30" s="1"/>
  <c r="I62" i="30"/>
  <c r="K62" i="30" s="1"/>
  <c r="I100" i="30"/>
  <c r="I10" i="31"/>
  <c r="J10" i="31" s="1"/>
  <c r="I14" i="31"/>
  <c r="K14" i="31" s="1"/>
  <c r="I49" i="31"/>
  <c r="J49" i="31" s="1"/>
  <c r="I57" i="31"/>
  <c r="J57" i="31" s="1"/>
  <c r="I65" i="31"/>
  <c r="I77" i="31"/>
  <c r="I89" i="31"/>
  <c r="I93" i="31"/>
  <c r="I104" i="31"/>
  <c r="I87" i="21"/>
  <c r="J87" i="21" s="1"/>
  <c r="I91" i="21"/>
  <c r="J91" i="21" s="1"/>
  <c r="I108" i="27"/>
  <c r="K108" i="27" s="1"/>
  <c r="I39" i="28"/>
  <c r="I30" i="29"/>
  <c r="I54" i="29"/>
  <c r="I58" i="29"/>
  <c r="I87" i="29"/>
  <c r="J87" i="29" s="1"/>
  <c r="I9" i="30"/>
  <c r="I48" i="30"/>
  <c r="J48" i="30" s="1"/>
  <c r="I70" i="30"/>
  <c r="I115" i="30"/>
  <c r="J115" i="30" s="1"/>
  <c r="I3" i="31"/>
  <c r="J3" i="31" s="1"/>
  <c r="I42" i="31"/>
  <c r="I70" i="31"/>
  <c r="I25" i="21"/>
  <c r="K25" i="21" s="1"/>
  <c r="I29" i="21"/>
  <c r="K29" i="21" s="1"/>
  <c r="I37" i="21"/>
  <c r="K37" i="21" s="1"/>
  <c r="I41" i="21"/>
  <c r="K41" i="21" s="1"/>
  <c r="I57" i="21"/>
  <c r="I61" i="21"/>
  <c r="K61" i="21" s="1"/>
  <c r="I95" i="21"/>
  <c r="J95" i="21" s="1"/>
  <c r="I115" i="21"/>
  <c r="J115" i="21" s="1"/>
  <c r="I32" i="27"/>
  <c r="K32" i="27" s="1"/>
  <c r="I74" i="27"/>
  <c r="I78" i="27"/>
  <c r="K78" i="27" s="1"/>
  <c r="I82" i="27"/>
  <c r="I97" i="27"/>
  <c r="J97" i="27" s="1"/>
  <c r="I105" i="27"/>
  <c r="I106" i="28"/>
  <c r="K106" i="28" s="1"/>
  <c r="I8" i="29"/>
  <c r="K8" i="29" s="1"/>
  <c r="I16" i="29"/>
  <c r="K16" i="29" s="1"/>
  <c r="I27" i="29"/>
  <c r="J27" i="29" s="1"/>
  <c r="I47" i="29"/>
  <c r="I76" i="29"/>
  <c r="I80" i="29"/>
  <c r="J80" i="29" s="1"/>
  <c r="I114" i="29"/>
  <c r="I118" i="29"/>
  <c r="K118" i="29" s="1"/>
  <c r="I67" i="30"/>
  <c r="K67" i="30" s="1"/>
  <c r="I90" i="30"/>
  <c r="I98" i="30"/>
  <c r="I108" i="30"/>
  <c r="I112" i="30"/>
  <c r="I31" i="31"/>
  <c r="I35" i="31"/>
  <c r="I2" i="21"/>
  <c r="K2" i="21" s="1"/>
  <c r="I10" i="21"/>
  <c r="J10" i="21" s="1"/>
  <c r="I118" i="28"/>
  <c r="J118" i="28" s="1"/>
  <c r="I2" i="29"/>
  <c r="I100" i="29"/>
  <c r="K100" i="29" s="1"/>
  <c r="I107" i="29"/>
  <c r="K107" i="29" s="1"/>
  <c r="I3" i="30"/>
  <c r="J3" i="30" s="1"/>
  <c r="I15" i="30"/>
  <c r="K15" i="30" s="1"/>
  <c r="I19" i="30"/>
  <c r="K19" i="30" s="1"/>
  <c r="I75" i="30"/>
  <c r="K75" i="30" s="1"/>
  <c r="I7" i="21"/>
  <c r="I15" i="21"/>
  <c r="I66" i="21"/>
  <c r="K66" i="21" s="1"/>
  <c r="I70" i="21"/>
  <c r="J70" i="21" s="1"/>
  <c r="I82" i="21"/>
  <c r="J82" i="21" s="1"/>
  <c r="I105" i="21"/>
  <c r="K105" i="21" s="1"/>
  <c r="I2" i="27"/>
  <c r="I41" i="27"/>
  <c r="I68" i="27"/>
  <c r="K68" i="27" s="1"/>
  <c r="I87" i="27"/>
  <c r="I110" i="27"/>
  <c r="K110" i="27" s="1"/>
  <c r="I45" i="28"/>
  <c r="K45" i="28" s="1"/>
  <c r="I49" i="28"/>
  <c r="I107" i="28"/>
  <c r="I28" i="29"/>
  <c r="J28" i="29" s="1"/>
  <c r="I48" i="29"/>
  <c r="J48" i="29" s="1"/>
  <c r="I56" i="29"/>
  <c r="K56" i="29" s="1"/>
  <c r="I60" i="29"/>
  <c r="J60" i="29" s="1"/>
  <c r="I27" i="30"/>
  <c r="J27" i="30" s="1"/>
  <c r="I31" i="30"/>
  <c r="I50" i="30"/>
  <c r="I68" i="30"/>
  <c r="I72" i="30"/>
  <c r="K72" i="30" s="1"/>
  <c r="I113" i="30"/>
  <c r="I121" i="30"/>
  <c r="I5" i="31"/>
  <c r="I40" i="31"/>
  <c r="K40" i="31" s="1"/>
  <c r="I68" i="31"/>
  <c r="I88" i="31"/>
  <c r="I23" i="21"/>
  <c r="J23" i="21" s="1"/>
  <c r="I27" i="21"/>
  <c r="J27" i="21" s="1"/>
  <c r="I39" i="21"/>
  <c r="I51" i="21"/>
  <c r="J51" i="21" s="1"/>
  <c r="I59" i="21"/>
  <c r="K59" i="21" s="1"/>
  <c r="I113" i="21"/>
  <c r="I8" i="27"/>
  <c r="K8" i="27" s="1"/>
  <c r="I16" i="27"/>
  <c r="K16" i="27" s="1"/>
  <c r="I18" i="27"/>
  <c r="I27" i="27"/>
  <c r="J27" i="27" s="1"/>
  <c r="I40" i="27"/>
  <c r="K40" i="27" s="1"/>
  <c r="I49" i="27"/>
  <c r="J49" i="27" s="1"/>
  <c r="I51" i="27"/>
  <c r="I56" i="27"/>
  <c r="I58" i="27"/>
  <c r="I60" i="27"/>
  <c r="I63" i="27"/>
  <c r="I65" i="27"/>
  <c r="K65" i="27" s="1"/>
  <c r="I90" i="27"/>
  <c r="I92" i="27"/>
  <c r="I94" i="27"/>
  <c r="K94" i="27" s="1"/>
  <c r="I116" i="27"/>
  <c r="K116" i="27" s="1"/>
  <c r="I118" i="27"/>
  <c r="K118" i="27" s="1"/>
  <c r="I120" i="27"/>
  <c r="J120" i="27" s="1"/>
  <c r="I38" i="28"/>
  <c r="J38" i="28" s="1"/>
  <c r="I58" i="28"/>
  <c r="I76" i="28"/>
  <c r="I78" i="28"/>
  <c r="I80" i="28"/>
  <c r="I105" i="28"/>
  <c r="K105" i="28" s="1"/>
  <c r="I113" i="28"/>
  <c r="K113" i="28" s="1"/>
  <c r="I12" i="29"/>
  <c r="I19" i="29"/>
  <c r="K19" i="29" s="1"/>
  <c r="I43" i="29"/>
  <c r="K43" i="29" s="1"/>
  <c r="I79" i="29"/>
  <c r="J79" i="29" s="1"/>
  <c r="I90" i="29"/>
  <c r="I108" i="29"/>
  <c r="I4" i="30"/>
  <c r="K4" i="30" s="1"/>
  <c r="I6" i="30"/>
  <c r="I26" i="30"/>
  <c r="I33" i="30"/>
  <c r="I35" i="30"/>
  <c r="K35" i="30" s="1"/>
  <c r="I42" i="30"/>
  <c r="I49" i="30"/>
  <c r="I51" i="30"/>
  <c r="J51" i="30" s="1"/>
  <c r="I76" i="30"/>
  <c r="K76" i="30" s="1"/>
  <c r="I78" i="30"/>
  <c r="K78" i="30" s="1"/>
  <c r="I80" i="30"/>
  <c r="J80" i="30" s="1"/>
  <c r="I106" i="30"/>
  <c r="I116" i="30"/>
  <c r="K116" i="30" s="1"/>
  <c r="I118" i="30"/>
  <c r="K118" i="30" s="1"/>
  <c r="I120" i="30"/>
  <c r="J120" i="30" s="1"/>
  <c r="I6" i="31"/>
  <c r="I21" i="31"/>
  <c r="I64" i="31"/>
  <c r="I73" i="31"/>
  <c r="I49" i="21"/>
  <c r="I35" i="21"/>
  <c r="K35" i="21" s="1"/>
  <c r="I9" i="27"/>
  <c r="I11" i="27"/>
  <c r="I15" i="27"/>
  <c r="K15" i="27" s="1"/>
  <c r="I19" i="27"/>
  <c r="I24" i="27"/>
  <c r="J24" i="27" s="1"/>
  <c r="I33" i="27"/>
  <c r="I35" i="27"/>
  <c r="K35" i="27" s="1"/>
  <c r="I73" i="27"/>
  <c r="I95" i="27"/>
  <c r="I112" i="27"/>
  <c r="I5" i="28"/>
  <c r="K5" i="28" s="1"/>
  <c r="I14" i="28"/>
  <c r="K14" i="28" s="1"/>
  <c r="I20" i="28"/>
  <c r="I22" i="28"/>
  <c r="J22" i="28" s="1"/>
  <c r="I55" i="28"/>
  <c r="K55" i="28" s="1"/>
  <c r="I93" i="28"/>
  <c r="K93" i="28" s="1"/>
  <c r="I115" i="28"/>
  <c r="I92" i="29"/>
  <c r="J92" i="29" s="1"/>
  <c r="I21" i="30"/>
  <c r="J21" i="30" s="1"/>
  <c r="I53" i="30"/>
  <c r="I56" i="30"/>
  <c r="K56" i="30" s="1"/>
  <c r="I55" i="31"/>
  <c r="I120" i="31"/>
  <c r="K120" i="31" s="1"/>
  <c r="I74" i="21"/>
  <c r="K74" i="21" s="1"/>
  <c r="I93" i="21"/>
  <c r="K93" i="21" s="1"/>
  <c r="I109" i="21"/>
  <c r="I117" i="21"/>
  <c r="K117" i="21" s="1"/>
  <c r="J14" i="28"/>
  <c r="I66" i="29"/>
  <c r="I82" i="29"/>
  <c r="I95" i="29"/>
  <c r="J95" i="29" s="1"/>
  <c r="I111" i="29"/>
  <c r="I2" i="30"/>
  <c r="I7" i="30"/>
  <c r="K7" i="30" s="1"/>
  <c r="I10" i="30"/>
  <c r="J10" i="30" s="1"/>
  <c r="I14" i="30"/>
  <c r="K14" i="30" s="1"/>
  <c r="I16" i="30"/>
  <c r="K16" i="30" s="1"/>
  <c r="I20" i="30"/>
  <c r="I22" i="30"/>
  <c r="I36" i="30"/>
  <c r="I38" i="30"/>
  <c r="I52" i="30"/>
  <c r="I54" i="30"/>
  <c r="J54" i="30" s="1"/>
  <c r="I71" i="30"/>
  <c r="K71" i="30" s="1"/>
  <c r="I74" i="30"/>
  <c r="I77" i="30"/>
  <c r="I81" i="30"/>
  <c r="J81" i="30" s="1"/>
  <c r="I83" i="30"/>
  <c r="J83" i="30" s="1"/>
  <c r="I87" i="30"/>
  <c r="I89" i="30"/>
  <c r="I91" i="30"/>
  <c r="J91" i="30" s="1"/>
  <c r="I95" i="30"/>
  <c r="J95" i="30" s="1"/>
  <c r="I117" i="30"/>
  <c r="I39" i="31"/>
  <c r="K39" i="31" s="1"/>
  <c r="I48" i="31"/>
  <c r="J48" i="31" s="1"/>
  <c r="I111" i="31"/>
  <c r="K111" i="31" s="1"/>
  <c r="I121" i="31"/>
  <c r="I5" i="21"/>
  <c r="K5" i="21" s="1"/>
  <c r="I11" i="21"/>
  <c r="J11" i="21" s="1"/>
  <c r="I14" i="21"/>
  <c r="K14" i="21" s="1"/>
  <c r="I19" i="21"/>
  <c r="K19" i="21" s="1"/>
  <c r="I21" i="21"/>
  <c r="I31" i="21"/>
  <c r="J31" i="21" s="1"/>
  <c r="I33" i="21"/>
  <c r="K33" i="21" s="1"/>
  <c r="I43" i="21"/>
  <c r="K43" i="21" s="1"/>
  <c r="I50" i="21"/>
  <c r="K50" i="21" s="1"/>
  <c r="I58" i="21"/>
  <c r="J58" i="21" s="1"/>
  <c r="I67" i="21"/>
  <c r="K67" i="21" s="1"/>
  <c r="I69" i="21"/>
  <c r="I83" i="21"/>
  <c r="J83" i="21" s="1"/>
  <c r="I90" i="21"/>
  <c r="J90" i="21" s="1"/>
  <c r="I99" i="21"/>
  <c r="K99" i="21" s="1"/>
  <c r="I26" i="31"/>
  <c r="I28" i="31"/>
  <c r="J28" i="31" s="1"/>
  <c r="I30" i="31"/>
  <c r="K30" i="31" s="1"/>
  <c r="I36" i="31"/>
  <c r="J36" i="31" s="1"/>
  <c r="I41" i="31"/>
  <c r="J41" i="31" s="1"/>
  <c r="I61" i="31"/>
  <c r="I63" i="31"/>
  <c r="K63" i="31" s="1"/>
  <c r="K64" i="31"/>
  <c r="I71" i="31"/>
  <c r="K71" i="31" s="1"/>
  <c r="I76" i="31"/>
  <c r="J76" i="31" s="1"/>
  <c r="I81" i="31"/>
  <c r="J81" i="31" s="1"/>
  <c r="I83" i="31"/>
  <c r="J83" i="31" s="1"/>
  <c r="I85" i="31"/>
  <c r="K85" i="31" s="1"/>
  <c r="I87" i="31"/>
  <c r="J87" i="31" s="1"/>
  <c r="I97" i="31"/>
  <c r="J97" i="31" s="1"/>
  <c r="I99" i="31"/>
  <c r="I106" i="31"/>
  <c r="K106" i="31" s="1"/>
  <c r="I113" i="31"/>
  <c r="J113" i="31" s="1"/>
  <c r="I2" i="31"/>
  <c r="K2" i="31" s="1"/>
  <c r="J12" i="31"/>
  <c r="I18" i="31"/>
  <c r="J18" i="31" s="1"/>
  <c r="I32" i="31"/>
  <c r="I45" i="31"/>
  <c r="I50" i="31"/>
  <c r="I58" i="31"/>
  <c r="J58" i="31" s="1"/>
  <c r="I67" i="31"/>
  <c r="K67" i="31" s="1"/>
  <c r="J68" i="31"/>
  <c r="I72" i="31"/>
  <c r="I80" i="31"/>
  <c r="K80" i="31" s="1"/>
  <c r="I103" i="31"/>
  <c r="J103" i="31" s="1"/>
  <c r="I109" i="31"/>
  <c r="I114" i="31"/>
  <c r="J114" i="31" s="1"/>
  <c r="I116" i="31"/>
  <c r="K116" i="31" s="1"/>
  <c r="K104" i="31"/>
  <c r="J111" i="31"/>
  <c r="J55" i="29"/>
  <c r="K46" i="30"/>
  <c r="J7" i="31"/>
  <c r="I34" i="31"/>
  <c r="J34" i="31" s="1"/>
  <c r="K48" i="31"/>
  <c r="I59" i="31"/>
  <c r="J59" i="31" s="1"/>
  <c r="I9" i="21"/>
  <c r="K9" i="21" s="1"/>
  <c r="I30" i="27"/>
  <c r="J30" i="27" s="1"/>
  <c r="K71" i="27"/>
  <c r="K15" i="29"/>
  <c r="J15" i="29"/>
  <c r="J52" i="29"/>
  <c r="I41" i="30"/>
  <c r="K41" i="30" s="1"/>
  <c r="K50" i="30"/>
  <c r="I96" i="30"/>
  <c r="K96" i="30" s="1"/>
  <c r="I7" i="31"/>
  <c r="K7" i="31" s="1"/>
  <c r="K16" i="31"/>
  <c r="K23" i="31"/>
  <c r="I24" i="31"/>
  <c r="I6" i="27"/>
  <c r="K9" i="27"/>
  <c r="I14" i="27"/>
  <c r="K14" i="27" s="1"/>
  <c r="I38" i="27"/>
  <c r="J38" i="27" s="1"/>
  <c r="K41" i="27"/>
  <c r="I6" i="28"/>
  <c r="K6" i="28" s="1"/>
  <c r="J7" i="29"/>
  <c r="I13" i="29"/>
  <c r="J13" i="29" s="1"/>
  <c r="I96" i="29"/>
  <c r="K96" i="29" s="1"/>
  <c r="J116" i="29"/>
  <c r="I4" i="27"/>
  <c r="K4" i="27" s="1"/>
  <c r="J9" i="27"/>
  <c r="I20" i="27"/>
  <c r="K20" i="27" s="1"/>
  <c r="I23" i="27"/>
  <c r="I26" i="27"/>
  <c r="I28" i="27"/>
  <c r="J28" i="27" s="1"/>
  <c r="K30" i="27"/>
  <c r="K38" i="27"/>
  <c r="J41" i="27"/>
  <c r="K46" i="27"/>
  <c r="I50" i="27"/>
  <c r="I52" i="27"/>
  <c r="K52" i="27" s="1"/>
  <c r="I55" i="27"/>
  <c r="I67" i="27"/>
  <c r="K67" i="27" s="1"/>
  <c r="I72" i="27"/>
  <c r="I75" i="27"/>
  <c r="I91" i="27"/>
  <c r="J91" i="27" s="1"/>
  <c r="I96" i="27"/>
  <c r="K96" i="27" s="1"/>
  <c r="K102" i="27"/>
  <c r="K112" i="27"/>
  <c r="I119" i="27"/>
  <c r="I4" i="28"/>
  <c r="K4" i="28" s="1"/>
  <c r="J6" i="28"/>
  <c r="I12" i="28"/>
  <c r="J29" i="28"/>
  <c r="I33" i="28"/>
  <c r="K33" i="28" s="1"/>
  <c r="I44" i="28"/>
  <c r="I53" i="28"/>
  <c r="K53" i="28" s="1"/>
  <c r="I56" i="28"/>
  <c r="J58" i="28"/>
  <c r="I70" i="28"/>
  <c r="J70" i="28" s="1"/>
  <c r="I72" i="28"/>
  <c r="I101" i="28"/>
  <c r="K101" i="28" s="1"/>
  <c r="I104" i="28"/>
  <c r="J104" i="28" s="1"/>
  <c r="I110" i="28"/>
  <c r="K12" i="29"/>
  <c r="I20" i="29"/>
  <c r="K20" i="29" s="1"/>
  <c r="I22" i="29"/>
  <c r="J22" i="29" s="1"/>
  <c r="I44" i="29"/>
  <c r="I51" i="29"/>
  <c r="J51" i="29" s="1"/>
  <c r="I52" i="29"/>
  <c r="K52" i="29" s="1"/>
  <c r="I64" i="29"/>
  <c r="J64" i="29" s="1"/>
  <c r="I88" i="29"/>
  <c r="J88" i="29" s="1"/>
  <c r="I106" i="29"/>
  <c r="I115" i="29"/>
  <c r="J115" i="29" s="1"/>
  <c r="I116" i="29"/>
  <c r="K116" i="29" s="1"/>
  <c r="K9" i="30"/>
  <c r="I11" i="30"/>
  <c r="J11" i="30" s="1"/>
  <c r="I25" i="30"/>
  <c r="K25" i="30" s="1"/>
  <c r="I34" i="30"/>
  <c r="J34" i="30" s="1"/>
  <c r="I37" i="30"/>
  <c r="I40" i="30"/>
  <c r="K40" i="30" s="1"/>
  <c r="I63" i="30"/>
  <c r="I66" i="30"/>
  <c r="K66" i="30" s="1"/>
  <c r="K89" i="30"/>
  <c r="I111" i="30"/>
  <c r="I114" i="30"/>
  <c r="J114" i="30" s="1"/>
  <c r="J4" i="31"/>
  <c r="J6" i="31"/>
  <c r="K6" i="31"/>
  <c r="I13" i="31"/>
  <c r="I15" i="31"/>
  <c r="K15" i="31" s="1"/>
  <c r="I22" i="31"/>
  <c r="J22" i="31" s="1"/>
  <c r="I23" i="31"/>
  <c r="J23" i="31" s="1"/>
  <c r="I47" i="31"/>
  <c r="K47" i="31" s="1"/>
  <c r="J55" i="31"/>
  <c r="K55" i="31"/>
  <c r="I56" i="31"/>
  <c r="K56" i="31" s="1"/>
  <c r="K3" i="21"/>
  <c r="I3" i="21"/>
  <c r="J3" i="21" s="1"/>
  <c r="I47" i="21"/>
  <c r="J6" i="27"/>
  <c r="I46" i="27"/>
  <c r="J46" i="27" s="1"/>
  <c r="J51" i="27"/>
  <c r="J70" i="27"/>
  <c r="K74" i="27"/>
  <c r="J92" i="27"/>
  <c r="I102" i="27"/>
  <c r="J102" i="27" s="1"/>
  <c r="K105" i="27"/>
  <c r="I3" i="28"/>
  <c r="J3" i="28" s="1"/>
  <c r="I11" i="28"/>
  <c r="J11" i="28" s="1"/>
  <c r="I43" i="28"/>
  <c r="J43" i="28" s="1"/>
  <c r="J70" i="29"/>
  <c r="K70" i="29"/>
  <c r="K2" i="27"/>
  <c r="I7" i="27"/>
  <c r="K7" i="27" s="1"/>
  <c r="I10" i="27"/>
  <c r="I12" i="27"/>
  <c r="K12" i="27" s="1"/>
  <c r="I17" i="27"/>
  <c r="K17" i="27" s="1"/>
  <c r="J22" i="27"/>
  <c r="I25" i="27"/>
  <c r="I31" i="27"/>
  <c r="J31" i="27" s="1"/>
  <c r="I34" i="27"/>
  <c r="I36" i="27"/>
  <c r="K36" i="27" s="1"/>
  <c r="I39" i="27"/>
  <c r="I42" i="27"/>
  <c r="K42" i="27" s="1"/>
  <c r="I44" i="27"/>
  <c r="K44" i="27" s="1"/>
  <c r="I47" i="27"/>
  <c r="K50" i="27"/>
  <c r="I57" i="27"/>
  <c r="J57" i="27" s="1"/>
  <c r="I59" i="27"/>
  <c r="I64" i="27"/>
  <c r="J64" i="27" s="1"/>
  <c r="K70" i="27"/>
  <c r="I79" i="27"/>
  <c r="J79" i="27" s="1"/>
  <c r="I81" i="27"/>
  <c r="J81" i="27" s="1"/>
  <c r="I83" i="27"/>
  <c r="I88" i="27"/>
  <c r="J88" i="27" s="1"/>
  <c r="I98" i="27"/>
  <c r="I100" i="27"/>
  <c r="K100" i="27" s="1"/>
  <c r="I103" i="27"/>
  <c r="K103" i="27" s="1"/>
  <c r="I106" i="27"/>
  <c r="K106" i="27" s="1"/>
  <c r="I111" i="27"/>
  <c r="I114" i="27"/>
  <c r="I121" i="27"/>
  <c r="I30" i="28"/>
  <c r="J30" i="28" s="1"/>
  <c r="J34" i="28"/>
  <c r="I41" i="28"/>
  <c r="K41" i="28" s="1"/>
  <c r="I48" i="28"/>
  <c r="J48" i="28" s="1"/>
  <c r="I69" i="28"/>
  <c r="J69" i="28" s="1"/>
  <c r="J74" i="28"/>
  <c r="I81" i="28"/>
  <c r="I84" i="28"/>
  <c r="J84" i="28" s="1"/>
  <c r="I86" i="28"/>
  <c r="J86" i="28" s="1"/>
  <c r="I88" i="28"/>
  <c r="I3" i="29"/>
  <c r="J3" i="29" s="1"/>
  <c r="K4" i="29"/>
  <c r="J20" i="29"/>
  <c r="K44" i="29"/>
  <c r="J44" i="29"/>
  <c r="I55" i="29"/>
  <c r="K55" i="29" s="1"/>
  <c r="I74" i="29"/>
  <c r="I102" i="29"/>
  <c r="K106" i="29"/>
  <c r="I17" i="30"/>
  <c r="K17" i="30" s="1"/>
  <c r="I23" i="30"/>
  <c r="I46" i="30"/>
  <c r="J46" i="30" s="1"/>
  <c r="I84" i="30"/>
  <c r="I86" i="30"/>
  <c r="K86" i="30" s="1"/>
  <c r="I88" i="30"/>
  <c r="J88" i="30" s="1"/>
  <c r="K8" i="31"/>
  <c r="J15" i="31"/>
  <c r="K17" i="31"/>
  <c r="I19" i="31"/>
  <c r="K19" i="31" s="1"/>
  <c r="I27" i="31"/>
  <c r="J27" i="31" s="1"/>
  <c r="I29" i="31"/>
  <c r="K29" i="31" s="1"/>
  <c r="I43" i="31"/>
  <c r="I74" i="31"/>
  <c r="K74" i="31" s="1"/>
  <c r="I90" i="31"/>
  <c r="J90" i="31" s="1"/>
  <c r="I92" i="31"/>
  <c r="J92" i="31" s="1"/>
  <c r="I34" i="21"/>
  <c r="J34" i="21" s="1"/>
  <c r="K47" i="21"/>
  <c r="J47" i="21"/>
  <c r="I5" i="29"/>
  <c r="I7" i="29"/>
  <c r="K7" i="29" s="1"/>
  <c r="I14" i="29"/>
  <c r="K14" i="29" s="1"/>
  <c r="I35" i="29"/>
  <c r="K35" i="29" s="1"/>
  <c r="K36" i="29"/>
  <c r="I39" i="29"/>
  <c r="K39" i="29" s="1"/>
  <c r="I46" i="29"/>
  <c r="J46" i="29" s="1"/>
  <c r="I50" i="29"/>
  <c r="K50" i="29" s="1"/>
  <c r="K76" i="29"/>
  <c r="K108" i="29"/>
  <c r="J22" i="30"/>
  <c r="I29" i="30"/>
  <c r="K33" i="30"/>
  <c r="K36" i="30"/>
  <c r="K52" i="30"/>
  <c r="K55" i="30"/>
  <c r="K68" i="30"/>
  <c r="J70" i="30"/>
  <c r="K103" i="30"/>
  <c r="K106" i="30"/>
  <c r="J31" i="31"/>
  <c r="K32" i="31"/>
  <c r="K33" i="31"/>
  <c r="K41" i="31"/>
  <c r="K65" i="31"/>
  <c r="J55" i="21"/>
  <c r="K85" i="21"/>
  <c r="I38" i="29"/>
  <c r="I42" i="29"/>
  <c r="I59" i="29"/>
  <c r="K59" i="29" s="1"/>
  <c r="I62" i="29"/>
  <c r="K62" i="29" s="1"/>
  <c r="I67" i="29"/>
  <c r="K67" i="29" s="1"/>
  <c r="K68" i="29"/>
  <c r="I69" i="29"/>
  <c r="I71" i="29"/>
  <c r="I78" i="29"/>
  <c r="K78" i="29" s="1"/>
  <c r="I83" i="29"/>
  <c r="J83" i="29" s="1"/>
  <c r="I86" i="29"/>
  <c r="K86" i="29" s="1"/>
  <c r="I91" i="29"/>
  <c r="J91" i="29" s="1"/>
  <c r="I94" i="29"/>
  <c r="K94" i="29" s="1"/>
  <c r="I99" i="29"/>
  <c r="K99" i="29" s="1"/>
  <c r="I103" i="29"/>
  <c r="K103" i="29" s="1"/>
  <c r="I110" i="29"/>
  <c r="K110" i="29" s="1"/>
  <c r="I119" i="29"/>
  <c r="K119" i="29" s="1"/>
  <c r="K121" i="29"/>
  <c r="J4" i="30"/>
  <c r="I12" i="30"/>
  <c r="K12" i="30" s="1"/>
  <c r="I13" i="30"/>
  <c r="I18" i="30"/>
  <c r="K22" i="30"/>
  <c r="I28" i="30"/>
  <c r="J28" i="30" s="1"/>
  <c r="I30" i="30"/>
  <c r="J30" i="30" s="1"/>
  <c r="J36" i="30"/>
  <c r="I44" i="30"/>
  <c r="I45" i="30"/>
  <c r="I47" i="30"/>
  <c r="K47" i="30" s="1"/>
  <c r="J52" i="30"/>
  <c r="I57" i="30"/>
  <c r="I59" i="30"/>
  <c r="K59" i="30" s="1"/>
  <c r="K70" i="30"/>
  <c r="K73" i="30"/>
  <c r="I79" i="30"/>
  <c r="I82" i="30"/>
  <c r="J82" i="30" s="1"/>
  <c r="I85" i="30"/>
  <c r="I92" i="30"/>
  <c r="I94" i="30"/>
  <c r="K94" i="30" s="1"/>
  <c r="I97" i="30"/>
  <c r="I99" i="30"/>
  <c r="K99" i="30" s="1"/>
  <c r="K100" i="30"/>
  <c r="I105" i="30"/>
  <c r="I107" i="30"/>
  <c r="K107" i="30" s="1"/>
  <c r="K112" i="30"/>
  <c r="I119" i="30"/>
  <c r="I4" i="31"/>
  <c r="K4" i="31" s="1"/>
  <c r="K5" i="31"/>
  <c r="K9" i="31"/>
  <c r="I11" i="31"/>
  <c r="J11" i="31" s="1"/>
  <c r="I20" i="31"/>
  <c r="J20" i="31" s="1"/>
  <c r="K25" i="31"/>
  <c r="J30" i="31"/>
  <c r="K35" i="31"/>
  <c r="K89" i="31"/>
  <c r="J89" i="31"/>
  <c r="I98" i="31"/>
  <c r="J98" i="31" s="1"/>
  <c r="K101" i="31"/>
  <c r="I107" i="31"/>
  <c r="I117" i="31"/>
  <c r="K117" i="31" s="1"/>
  <c r="I54" i="21"/>
  <c r="J54" i="21" s="1"/>
  <c r="I55" i="21"/>
  <c r="K55" i="21" s="1"/>
  <c r="K71" i="21"/>
  <c r="J71" i="21"/>
  <c r="K81" i="21"/>
  <c r="K97" i="21"/>
  <c r="K103" i="21"/>
  <c r="J103" i="21"/>
  <c r="J106" i="21"/>
  <c r="J63" i="31"/>
  <c r="K72" i="31"/>
  <c r="K73" i="31"/>
  <c r="J79" i="31"/>
  <c r="K105" i="31"/>
  <c r="K121" i="31"/>
  <c r="K15" i="21"/>
  <c r="I53" i="21"/>
  <c r="K53" i="21" s="1"/>
  <c r="J57" i="21"/>
  <c r="I73" i="21"/>
  <c r="K73" i="21" s="1"/>
  <c r="I86" i="21"/>
  <c r="K86" i="21" s="1"/>
  <c r="I89" i="21"/>
  <c r="K89" i="21" s="1"/>
  <c r="I98" i="21"/>
  <c r="J98" i="21" s="1"/>
  <c r="I101" i="21"/>
  <c r="K101" i="21" s="1"/>
  <c r="K119" i="21"/>
  <c r="I44" i="31"/>
  <c r="K45" i="31"/>
  <c r="K50" i="31"/>
  <c r="I52" i="31"/>
  <c r="J52" i="31" s="1"/>
  <c r="I60" i="31"/>
  <c r="J60" i="31" s="1"/>
  <c r="I62" i="31"/>
  <c r="K62" i="31" s="1"/>
  <c r="I66" i="31"/>
  <c r="K66" i="31" s="1"/>
  <c r="J70" i="31"/>
  <c r="I75" i="31"/>
  <c r="K75" i="31" s="1"/>
  <c r="K76" i="31"/>
  <c r="I78" i="31"/>
  <c r="K78" i="31" s="1"/>
  <c r="I82" i="31"/>
  <c r="J82" i="31" s="1"/>
  <c r="I84" i="31"/>
  <c r="J84" i="31" s="1"/>
  <c r="I86" i="31"/>
  <c r="K86" i="31" s="1"/>
  <c r="K93" i="31"/>
  <c r="J95" i="31"/>
  <c r="K96" i="31"/>
  <c r="K99" i="31"/>
  <c r="K112" i="31"/>
  <c r="I115" i="31"/>
  <c r="J115" i="31" s="1"/>
  <c r="I6" i="21"/>
  <c r="J6" i="21" s="1"/>
  <c r="K7" i="21"/>
  <c r="I13" i="21"/>
  <c r="J13" i="21" s="1"/>
  <c r="I17" i="21"/>
  <c r="K17" i="21" s="1"/>
  <c r="I26" i="21"/>
  <c r="K26" i="21" s="1"/>
  <c r="I38" i="21"/>
  <c r="J38" i="21" s="1"/>
  <c r="K39" i="21"/>
  <c r="I45" i="21"/>
  <c r="K45" i="21" s="1"/>
  <c r="K57" i="21"/>
  <c r="I62" i="21"/>
  <c r="K62" i="21" s="1"/>
  <c r="I65" i="21"/>
  <c r="K65" i="21" s="1"/>
  <c r="I78" i="21"/>
  <c r="K78" i="21" s="1"/>
  <c r="I81" i="21"/>
  <c r="J81" i="21" s="1"/>
  <c r="I85" i="21"/>
  <c r="J85" i="21" s="1"/>
  <c r="I94" i="21"/>
  <c r="K94" i="21" s="1"/>
  <c r="I97" i="21"/>
  <c r="J97" i="21" s="1"/>
  <c r="I106" i="21"/>
  <c r="K106" i="21" s="1"/>
  <c r="I110" i="21"/>
  <c r="K110" i="21" s="1"/>
  <c r="K111" i="21"/>
  <c r="I114" i="21"/>
  <c r="J114" i="21" s="1"/>
  <c r="I121" i="21"/>
  <c r="K121" i="21" s="1"/>
  <c r="K64" i="28"/>
  <c r="I90" i="28"/>
  <c r="K90" i="28" s="1"/>
  <c r="I95" i="28"/>
  <c r="I98" i="28"/>
  <c r="J98" i="28" s="1"/>
  <c r="K20" i="28"/>
  <c r="I26" i="28"/>
  <c r="K26" i="28" s="1"/>
  <c r="I13" i="28"/>
  <c r="J13" i="28" s="1"/>
  <c r="I18" i="28"/>
  <c r="K18" i="28" s="1"/>
  <c r="I21" i="28"/>
  <c r="J21" i="28" s="1"/>
  <c r="I23" i="28"/>
  <c r="K23" i="28" s="1"/>
  <c r="J26" i="28"/>
  <c r="K35" i="28"/>
  <c r="K38" i="28"/>
  <c r="I47" i="28"/>
  <c r="K47" i="28" s="1"/>
  <c r="I50" i="28"/>
  <c r="I62" i="28"/>
  <c r="K62" i="28" s="1"/>
  <c r="I65" i="28"/>
  <c r="K65" i="28" s="1"/>
  <c r="I67" i="28"/>
  <c r="K67" i="28" s="1"/>
  <c r="I77" i="28"/>
  <c r="K77" i="28" s="1"/>
  <c r="I79" i="28"/>
  <c r="J79" i="28" s="1"/>
  <c r="I82" i="28"/>
  <c r="K82" i="28" s="1"/>
  <c r="I85" i="28"/>
  <c r="J85" i="28" s="1"/>
  <c r="I87" i="28"/>
  <c r="K87" i="28" s="1"/>
  <c r="J90" i="28"/>
  <c r="I96" i="28"/>
  <c r="J96" i="28" s="1"/>
  <c r="I121" i="28"/>
  <c r="J50" i="28"/>
  <c r="J82" i="28"/>
  <c r="J18" i="28"/>
  <c r="I2" i="28"/>
  <c r="K2" i="28" s="1"/>
  <c r="I10" i="28"/>
  <c r="J10" i="28" s="1"/>
  <c r="K27" i="28"/>
  <c r="I36" i="28"/>
  <c r="K39" i="28"/>
  <c r="I42" i="28"/>
  <c r="J42" i="28" s="1"/>
  <c r="I54" i="28"/>
  <c r="J54" i="28" s="1"/>
  <c r="J57" i="28"/>
  <c r="I59" i="28"/>
  <c r="J59" i="28" s="1"/>
  <c r="K68" i="28"/>
  <c r="I71" i="28"/>
  <c r="K71" i="28" s="1"/>
  <c r="K80" i="28"/>
  <c r="I94" i="28"/>
  <c r="J94" i="28" s="1"/>
  <c r="I97" i="28"/>
  <c r="I102" i="28"/>
  <c r="J102" i="28" s="1"/>
  <c r="I108" i="28"/>
  <c r="K108" i="28" s="1"/>
  <c r="J2" i="28"/>
  <c r="K30" i="28"/>
  <c r="I17" i="28"/>
  <c r="K17" i="28" s="1"/>
  <c r="I19" i="28"/>
  <c r="K19" i="28" s="1"/>
  <c r="J25" i="28"/>
  <c r="I28" i="28"/>
  <c r="K28" i="28" s="1"/>
  <c r="I37" i="28"/>
  <c r="K37" i="28" s="1"/>
  <c r="I40" i="28"/>
  <c r="I46" i="28"/>
  <c r="J46" i="28" s="1"/>
  <c r="J49" i="28"/>
  <c r="I51" i="28"/>
  <c r="I66" i="28"/>
  <c r="K66" i="28" s="1"/>
  <c r="K72" i="28"/>
  <c r="K78" i="28"/>
  <c r="J81" i="28"/>
  <c r="K83" i="28"/>
  <c r="J89" i="28"/>
  <c r="I91" i="28"/>
  <c r="K91" i="28" s="1"/>
  <c r="I99" i="28"/>
  <c r="K99" i="28" s="1"/>
  <c r="I109" i="28"/>
  <c r="J109" i="28" s="1"/>
  <c r="I111" i="28"/>
  <c r="K111" i="28" s="1"/>
  <c r="I114" i="28"/>
  <c r="J114" i="28" s="1"/>
  <c r="I117" i="28"/>
  <c r="I119" i="28"/>
  <c r="I9" i="28"/>
  <c r="K9" i="28" s="1"/>
  <c r="J19" i="28"/>
  <c r="K46" i="28"/>
  <c r="I52" i="28"/>
  <c r="K58" i="28"/>
  <c r="I61" i="28"/>
  <c r="K61" i="28" s="1"/>
  <c r="I63" i="28"/>
  <c r="I73" i="28"/>
  <c r="K73" i="28" s="1"/>
  <c r="I92" i="28"/>
  <c r="K92" i="28" s="1"/>
  <c r="I100" i="28"/>
  <c r="K100" i="28" s="1"/>
  <c r="K103" i="28"/>
  <c r="I112" i="28"/>
  <c r="J119" i="28"/>
  <c r="J113" i="21"/>
  <c r="J21" i="21"/>
  <c r="J109" i="21"/>
  <c r="J49" i="21"/>
  <c r="J69" i="21"/>
  <c r="K118" i="21"/>
  <c r="I8" i="21"/>
  <c r="K8" i="21" s="1"/>
  <c r="I16" i="21"/>
  <c r="K16" i="21" s="1"/>
  <c r="I24" i="21"/>
  <c r="J24" i="21" s="1"/>
  <c r="I32" i="21"/>
  <c r="K32" i="21" s="1"/>
  <c r="I40" i="21"/>
  <c r="K40" i="21" s="1"/>
  <c r="I48" i="21"/>
  <c r="J48" i="21" s="1"/>
  <c r="I56" i="21"/>
  <c r="K56" i="21" s="1"/>
  <c r="I64" i="21"/>
  <c r="J64" i="21" s="1"/>
  <c r="I72" i="21"/>
  <c r="K72" i="21" s="1"/>
  <c r="I80" i="21"/>
  <c r="J80" i="21" s="1"/>
  <c r="I88" i="21"/>
  <c r="J88" i="21" s="1"/>
  <c r="I96" i="21"/>
  <c r="K96" i="21" s="1"/>
  <c r="I104" i="21"/>
  <c r="J104" i="21" s="1"/>
  <c r="I112" i="21"/>
  <c r="K112" i="21" s="1"/>
  <c r="I120" i="21"/>
  <c r="J120" i="21" s="1"/>
  <c r="J8" i="21"/>
  <c r="J16" i="21"/>
  <c r="J32" i="21"/>
  <c r="J40" i="21"/>
  <c r="J56" i="21"/>
  <c r="J72" i="21"/>
  <c r="J96" i="21"/>
  <c r="J112" i="21"/>
  <c r="I4" i="21"/>
  <c r="K4" i="21" s="1"/>
  <c r="I12" i="21"/>
  <c r="K12" i="21" s="1"/>
  <c r="I20" i="21"/>
  <c r="K20" i="21" s="1"/>
  <c r="I28" i="21"/>
  <c r="J28" i="21" s="1"/>
  <c r="I36" i="21"/>
  <c r="K36" i="21" s="1"/>
  <c r="I44" i="21"/>
  <c r="K44" i="21" s="1"/>
  <c r="I52" i="21"/>
  <c r="K52" i="21" s="1"/>
  <c r="I60" i="21"/>
  <c r="J60" i="21" s="1"/>
  <c r="I68" i="21"/>
  <c r="K68" i="21" s="1"/>
  <c r="I76" i="21"/>
  <c r="K76" i="21" s="1"/>
  <c r="I84" i="21"/>
  <c r="J84" i="21" s="1"/>
  <c r="I92" i="21"/>
  <c r="J92" i="21" s="1"/>
  <c r="I100" i="21"/>
  <c r="K100" i="21" s="1"/>
  <c r="I108" i="21"/>
  <c r="K108" i="21" s="1"/>
  <c r="I116" i="21"/>
  <c r="K116" i="21" s="1"/>
  <c r="J4" i="21"/>
  <c r="J12" i="21"/>
  <c r="J20" i="21"/>
  <c r="J36" i="21"/>
  <c r="J44" i="21"/>
  <c r="J52" i="21"/>
  <c r="J68" i="21"/>
  <c r="J76" i="21"/>
  <c r="J100" i="21"/>
  <c r="J108" i="21"/>
  <c r="J116" i="21"/>
  <c r="K43" i="31"/>
  <c r="K59" i="31"/>
  <c r="K107" i="31"/>
  <c r="K36" i="31"/>
  <c r="K68" i="31"/>
  <c r="K20" i="31"/>
  <c r="K44" i="31"/>
  <c r="K52" i="31"/>
  <c r="K12" i="31"/>
  <c r="K26" i="31"/>
  <c r="K42" i="31"/>
  <c r="K61" i="31"/>
  <c r="K77" i="31"/>
  <c r="J8" i="31"/>
  <c r="J16" i="31"/>
  <c r="J24" i="31"/>
  <c r="I37" i="31"/>
  <c r="K37" i="31" s="1"/>
  <c r="I53" i="31"/>
  <c r="K53" i="31" s="1"/>
  <c r="J64" i="31"/>
  <c r="I69" i="31"/>
  <c r="J69" i="31" s="1"/>
  <c r="J80" i="31"/>
  <c r="J88" i="31"/>
  <c r="J96" i="31"/>
  <c r="J104" i="31"/>
  <c r="J112" i="31"/>
  <c r="J120" i="31"/>
  <c r="J5" i="31"/>
  <c r="J13" i="31"/>
  <c r="J21" i="31"/>
  <c r="J37" i="31"/>
  <c r="J45" i="31"/>
  <c r="J61" i="31"/>
  <c r="J77" i="31"/>
  <c r="J85" i="31"/>
  <c r="J93" i="31"/>
  <c r="J101" i="31"/>
  <c r="J109" i="31"/>
  <c r="J117" i="31"/>
  <c r="I119" i="31"/>
  <c r="K119" i="31" s="1"/>
  <c r="I100" i="31"/>
  <c r="K100" i="31" s="1"/>
  <c r="I108" i="31"/>
  <c r="K108" i="31" s="1"/>
  <c r="J9" i="31"/>
  <c r="J17" i="31"/>
  <c r="J25" i="31"/>
  <c r="J33" i="31"/>
  <c r="I38" i="31"/>
  <c r="J38" i="31" s="1"/>
  <c r="I46" i="31"/>
  <c r="J46" i="31" s="1"/>
  <c r="I54" i="31"/>
  <c r="J54" i="31" s="1"/>
  <c r="J65" i="31"/>
  <c r="J73" i="31"/>
  <c r="I94" i="31"/>
  <c r="K94" i="31" s="1"/>
  <c r="I102" i="31"/>
  <c r="I110" i="31"/>
  <c r="K110" i="31" s="1"/>
  <c r="I118" i="31"/>
  <c r="K118" i="31" s="1"/>
  <c r="J121" i="31"/>
  <c r="J6" i="30"/>
  <c r="K44" i="30"/>
  <c r="K105" i="30"/>
  <c r="K119" i="30"/>
  <c r="J38" i="30"/>
  <c r="J102" i="30"/>
  <c r="K65" i="30"/>
  <c r="K108" i="30"/>
  <c r="K26" i="30"/>
  <c r="J31" i="30"/>
  <c r="K42" i="30"/>
  <c r="K2" i="30"/>
  <c r="K20" i="30"/>
  <c r="J23" i="30"/>
  <c r="K74" i="30"/>
  <c r="K111" i="30"/>
  <c r="K121" i="30"/>
  <c r="I5" i="30"/>
  <c r="K5" i="30" s="1"/>
  <c r="I93" i="30"/>
  <c r="K93" i="30" s="1"/>
  <c r="I101" i="30"/>
  <c r="K101" i="30" s="1"/>
  <c r="I109" i="30"/>
  <c r="J109" i="30" s="1"/>
  <c r="J5" i="30"/>
  <c r="J13" i="30"/>
  <c r="J29" i="30"/>
  <c r="J37" i="30"/>
  <c r="J45" i="30"/>
  <c r="J53" i="30"/>
  <c r="J61" i="30"/>
  <c r="J69" i="30"/>
  <c r="J77" i="30"/>
  <c r="J85" i="30"/>
  <c r="J93" i="30"/>
  <c r="J101" i="30"/>
  <c r="J117" i="30"/>
  <c r="J2" i="30"/>
  <c r="K13" i="30"/>
  <c r="J18" i="30"/>
  <c r="K21" i="30"/>
  <c r="J26" i="30"/>
  <c r="K29" i="30"/>
  <c r="K37" i="30"/>
  <c r="J42" i="30"/>
  <c r="K45" i="30"/>
  <c r="J50" i="30"/>
  <c r="K53" i="30"/>
  <c r="J58" i="30"/>
  <c r="K61" i="30"/>
  <c r="J66" i="30"/>
  <c r="K69" i="30"/>
  <c r="J74" i="30"/>
  <c r="K77" i="30"/>
  <c r="K85" i="30"/>
  <c r="J90" i="30"/>
  <c r="J98" i="30"/>
  <c r="J106" i="30"/>
  <c r="K117" i="30"/>
  <c r="J55" i="30"/>
  <c r="J63" i="30"/>
  <c r="J71" i="30"/>
  <c r="J79" i="30"/>
  <c r="J87" i="30"/>
  <c r="J103" i="30"/>
  <c r="J111" i="30"/>
  <c r="J119" i="30"/>
  <c r="J60" i="30"/>
  <c r="J68" i="30"/>
  <c r="J76" i="30"/>
  <c r="J84" i="30"/>
  <c r="J92" i="30"/>
  <c r="J100" i="30"/>
  <c r="J108" i="30"/>
  <c r="J116" i="30"/>
  <c r="J9" i="30"/>
  <c r="J17" i="30"/>
  <c r="J25" i="30"/>
  <c r="J33" i="30"/>
  <c r="J41" i="30"/>
  <c r="J49" i="30"/>
  <c r="J57" i="30"/>
  <c r="J65" i="30"/>
  <c r="J73" i="30"/>
  <c r="J89" i="30"/>
  <c r="J97" i="30"/>
  <c r="J105" i="30"/>
  <c r="J113" i="30"/>
  <c r="J121" i="30"/>
  <c r="K2" i="29"/>
  <c r="K74" i="29"/>
  <c r="J102" i="29"/>
  <c r="J54" i="29"/>
  <c r="K66" i="29"/>
  <c r="K111" i="29"/>
  <c r="K42" i="29"/>
  <c r="J6" i="29"/>
  <c r="K26" i="29"/>
  <c r="J38" i="29"/>
  <c r="K71" i="29"/>
  <c r="J30" i="29"/>
  <c r="K47" i="29"/>
  <c r="I29" i="29"/>
  <c r="K29" i="29" s="1"/>
  <c r="I45" i="29"/>
  <c r="K45" i="29" s="1"/>
  <c r="I77" i="29"/>
  <c r="K77" i="29" s="1"/>
  <c r="I93" i="29"/>
  <c r="K93" i="29" s="1"/>
  <c r="I109" i="29"/>
  <c r="J109" i="29" s="1"/>
  <c r="J5" i="29"/>
  <c r="J29" i="29"/>
  <c r="J37" i="29"/>
  <c r="J45" i="29"/>
  <c r="J53" i="29"/>
  <c r="J61" i="29"/>
  <c r="J69" i="29"/>
  <c r="J77" i="29"/>
  <c r="J93" i="29"/>
  <c r="J101" i="29"/>
  <c r="J117" i="29"/>
  <c r="I21" i="29"/>
  <c r="J21" i="29" s="1"/>
  <c r="I37" i="29"/>
  <c r="K37" i="29" s="1"/>
  <c r="I61" i="29"/>
  <c r="K61" i="29" s="1"/>
  <c r="I85" i="29"/>
  <c r="J85" i="29" s="1"/>
  <c r="I101" i="29"/>
  <c r="K101" i="29" s="1"/>
  <c r="I117" i="29"/>
  <c r="K117" i="29" s="1"/>
  <c r="J2" i="29"/>
  <c r="K5" i="29"/>
  <c r="J10" i="29"/>
  <c r="K13" i="29"/>
  <c r="J18" i="29"/>
  <c r="J26" i="29"/>
  <c r="J34" i="29"/>
  <c r="J42" i="29"/>
  <c r="J50" i="29"/>
  <c r="K53" i="29"/>
  <c r="J58" i="29"/>
  <c r="J66" i="29"/>
  <c r="K69" i="29"/>
  <c r="J74" i="29"/>
  <c r="J82" i="29"/>
  <c r="J90" i="29"/>
  <c r="J98" i="29"/>
  <c r="J106" i="29"/>
  <c r="J114" i="29"/>
  <c r="I9" i="29"/>
  <c r="K9" i="29" s="1"/>
  <c r="I17" i="29"/>
  <c r="K17" i="29" s="1"/>
  <c r="I25" i="29"/>
  <c r="K25" i="29" s="1"/>
  <c r="I33" i="29"/>
  <c r="K33" i="29" s="1"/>
  <c r="I41" i="29"/>
  <c r="K41" i="29" s="1"/>
  <c r="I49" i="29"/>
  <c r="J49" i="29" s="1"/>
  <c r="I57" i="29"/>
  <c r="J57" i="29" s="1"/>
  <c r="I65" i="29"/>
  <c r="K65" i="29" s="1"/>
  <c r="I73" i="29"/>
  <c r="K73" i="29" s="1"/>
  <c r="I81" i="29"/>
  <c r="J81" i="29" s="1"/>
  <c r="I89" i="29"/>
  <c r="K89" i="29" s="1"/>
  <c r="I97" i="29"/>
  <c r="J97" i="29" s="1"/>
  <c r="I105" i="29"/>
  <c r="K105" i="29" s="1"/>
  <c r="I113" i="29"/>
  <c r="J9" i="29"/>
  <c r="J17" i="29"/>
  <c r="J25" i="29"/>
  <c r="J33" i="29"/>
  <c r="J41" i="29"/>
  <c r="J65" i="29"/>
  <c r="J73" i="29"/>
  <c r="J89" i="29"/>
  <c r="J105" i="29"/>
  <c r="J113" i="29"/>
  <c r="J121" i="29"/>
  <c r="K36" i="28"/>
  <c r="K94" i="28"/>
  <c r="J97" i="28"/>
  <c r="K40" i="28"/>
  <c r="K52" i="28"/>
  <c r="K112" i="28"/>
  <c r="K44" i="28"/>
  <c r="K56" i="28"/>
  <c r="K110" i="28"/>
  <c r="J113" i="28"/>
  <c r="K118" i="28"/>
  <c r="K96" i="28"/>
  <c r="K121" i="28"/>
  <c r="I8" i="28"/>
  <c r="K8" i="28" s="1"/>
  <c r="I16" i="28"/>
  <c r="K16" i="28" s="1"/>
  <c r="I24" i="28"/>
  <c r="J24" i="28" s="1"/>
  <c r="I32" i="28"/>
  <c r="K32" i="28" s="1"/>
  <c r="J35" i="28"/>
  <c r="J51" i="28"/>
  <c r="J67" i="28"/>
  <c r="J75" i="28"/>
  <c r="J83" i="28"/>
  <c r="J91" i="28"/>
  <c r="J99" i="28"/>
  <c r="J107" i="28"/>
  <c r="J115" i="28"/>
  <c r="J16" i="28"/>
  <c r="J40" i="28"/>
  <c r="J56" i="28"/>
  <c r="J64" i="28"/>
  <c r="J72" i="28"/>
  <c r="J80" i="28"/>
  <c r="J88" i="28"/>
  <c r="J112" i="28"/>
  <c r="J120" i="28"/>
  <c r="I15" i="28"/>
  <c r="K15" i="28" s="1"/>
  <c r="I7" i="28"/>
  <c r="K7" i="28" s="1"/>
  <c r="J7" i="28"/>
  <c r="J23" i="28"/>
  <c r="J31" i="28"/>
  <c r="J39" i="28"/>
  <c r="J47" i="28"/>
  <c r="J55" i="28"/>
  <c r="J63" i="28"/>
  <c r="J71" i="28"/>
  <c r="J87" i="28"/>
  <c r="J95" i="28"/>
  <c r="J103" i="28"/>
  <c r="J111" i="28"/>
  <c r="I116" i="28"/>
  <c r="K116" i="28" s="1"/>
  <c r="J4" i="28"/>
  <c r="J12" i="28"/>
  <c r="J20" i="28"/>
  <c r="J28" i="28"/>
  <c r="J36" i="28"/>
  <c r="J44" i="28"/>
  <c r="J52" i="28"/>
  <c r="J60" i="28"/>
  <c r="J68" i="28"/>
  <c r="J76" i="28"/>
  <c r="J92" i="28"/>
  <c r="J100" i="28"/>
  <c r="J108" i="28"/>
  <c r="J121" i="28"/>
  <c r="K89" i="27"/>
  <c r="K55" i="27"/>
  <c r="K119" i="27"/>
  <c r="J83" i="27"/>
  <c r="K33" i="27"/>
  <c r="K66" i="27"/>
  <c r="K26" i="27"/>
  <c r="K72" i="27"/>
  <c r="K39" i="27"/>
  <c r="K56" i="27"/>
  <c r="J60" i="27"/>
  <c r="K73" i="27"/>
  <c r="J84" i="27"/>
  <c r="K107" i="27"/>
  <c r="K25" i="27"/>
  <c r="K47" i="27"/>
  <c r="K111" i="27"/>
  <c r="K121" i="27"/>
  <c r="J11" i="27"/>
  <c r="I5" i="27"/>
  <c r="K5" i="27" s="1"/>
  <c r="K19" i="27"/>
  <c r="I21" i="27"/>
  <c r="J21" i="27" s="1"/>
  <c r="I29" i="27"/>
  <c r="K29" i="27" s="1"/>
  <c r="I37" i="27"/>
  <c r="K37" i="27" s="1"/>
  <c r="K43" i="27"/>
  <c r="I45" i="27"/>
  <c r="K45" i="27" s="1"/>
  <c r="K51" i="27"/>
  <c r="I53" i="27"/>
  <c r="K53" i="27" s="1"/>
  <c r="K59" i="27"/>
  <c r="I61" i="27"/>
  <c r="K61" i="27" s="1"/>
  <c r="I69" i="27"/>
  <c r="J69" i="27" s="1"/>
  <c r="K75" i="27"/>
  <c r="I77" i="27"/>
  <c r="K77" i="27" s="1"/>
  <c r="K83" i="27"/>
  <c r="I85" i="27"/>
  <c r="J85" i="27" s="1"/>
  <c r="K91" i="27"/>
  <c r="I93" i="27"/>
  <c r="K93" i="27" s="1"/>
  <c r="K99" i="27"/>
  <c r="I101" i="27"/>
  <c r="K101" i="27" s="1"/>
  <c r="I109" i="27"/>
  <c r="J109" i="27" s="1"/>
  <c r="I117" i="27"/>
  <c r="K117" i="27" s="1"/>
  <c r="J29" i="27"/>
  <c r="J37" i="27"/>
  <c r="J45" i="27"/>
  <c r="J53" i="27"/>
  <c r="J61" i="27"/>
  <c r="J77" i="27"/>
  <c r="J93" i="27"/>
  <c r="J101" i="27"/>
  <c r="J117" i="27"/>
  <c r="J3" i="27"/>
  <c r="I13" i="27"/>
  <c r="J13" i="27" s="1"/>
  <c r="J5" i="27"/>
  <c r="J2" i="27"/>
  <c r="J10" i="27"/>
  <c r="J18" i="27"/>
  <c r="J26" i="27"/>
  <c r="J34" i="27"/>
  <c r="J42" i="27"/>
  <c r="J50" i="27"/>
  <c r="J58" i="27"/>
  <c r="J66" i="27"/>
  <c r="J74" i="27"/>
  <c r="J82" i="27"/>
  <c r="J90" i="27"/>
  <c r="J98" i="27"/>
  <c r="J106" i="27"/>
  <c r="J114" i="27"/>
  <c r="J7" i="27"/>
  <c r="J15" i="27"/>
  <c r="J23" i="27"/>
  <c r="J39" i="27"/>
  <c r="J47" i="27"/>
  <c r="J55" i="27"/>
  <c r="J63" i="27"/>
  <c r="J71" i="27"/>
  <c r="J87" i="27"/>
  <c r="J95" i="27"/>
  <c r="J103" i="27"/>
  <c r="J111" i="27"/>
  <c r="J119" i="27"/>
  <c r="J116" i="27"/>
  <c r="J121" i="27"/>
  <c r="J40" i="31" l="1"/>
  <c r="K114" i="31"/>
  <c r="K49" i="31"/>
  <c r="J47" i="31"/>
  <c r="J53" i="31"/>
  <c r="K54" i="28"/>
  <c r="J17" i="28"/>
  <c r="J33" i="28"/>
  <c r="J74" i="31"/>
  <c r="K27" i="31"/>
  <c r="J29" i="31"/>
  <c r="K28" i="31"/>
  <c r="J86" i="31"/>
  <c r="K92" i="31"/>
  <c r="K11" i="31"/>
  <c r="J102" i="31"/>
  <c r="K102" i="31"/>
  <c r="J119" i="31"/>
  <c r="K54" i="31"/>
  <c r="K60" i="31"/>
  <c r="J78" i="31"/>
  <c r="J110" i="31"/>
  <c r="J32" i="28"/>
  <c r="J116" i="28"/>
  <c r="J15" i="28"/>
  <c r="K13" i="28"/>
  <c r="J8" i="28"/>
  <c r="J61" i="28"/>
  <c r="J65" i="28"/>
  <c r="K21" i="28"/>
  <c r="K102" i="28"/>
  <c r="K117" i="28"/>
  <c r="J117" i="28"/>
  <c r="K10" i="28"/>
  <c r="J66" i="28"/>
  <c r="K85" i="28"/>
  <c r="F125" i="15" l="1"/>
  <c r="H123" i="15"/>
  <c r="H125" i="15" s="1"/>
  <c r="G123" i="15"/>
  <c r="G125" i="15" s="1"/>
  <c r="H121" i="25"/>
  <c r="J121" i="25" s="1"/>
  <c r="G121" i="25"/>
  <c r="H120" i="25"/>
  <c r="K120" i="25" s="1"/>
  <c r="G120" i="25"/>
  <c r="H119" i="25"/>
  <c r="K119" i="25" s="1"/>
  <c r="G119" i="25"/>
  <c r="H118" i="25"/>
  <c r="J118" i="25" s="1"/>
  <c r="G118" i="25"/>
  <c r="H117" i="25"/>
  <c r="K117" i="25" s="1"/>
  <c r="G117" i="25"/>
  <c r="H116" i="25"/>
  <c r="K116" i="25" s="1"/>
  <c r="G116" i="25"/>
  <c r="I116" i="25" s="1"/>
  <c r="J116" i="25" s="1"/>
  <c r="H115" i="25"/>
  <c r="K115" i="25" s="1"/>
  <c r="G115" i="25"/>
  <c r="H114" i="25"/>
  <c r="J114" i="25" s="1"/>
  <c r="G114" i="25"/>
  <c r="H113" i="25"/>
  <c r="G113" i="25"/>
  <c r="H112" i="25"/>
  <c r="J112" i="25" s="1"/>
  <c r="G112" i="25"/>
  <c r="H111" i="25"/>
  <c r="J111" i="25" s="1"/>
  <c r="G111" i="25"/>
  <c r="H110" i="25"/>
  <c r="J110" i="25" s="1"/>
  <c r="G110" i="25"/>
  <c r="H109" i="25"/>
  <c r="K109" i="25" s="1"/>
  <c r="G109" i="25"/>
  <c r="H108" i="25"/>
  <c r="J108" i="25" s="1"/>
  <c r="G108" i="25"/>
  <c r="H107" i="25"/>
  <c r="K107" i="25" s="1"/>
  <c r="G107" i="25"/>
  <c r="H106" i="25"/>
  <c r="J106" i="25" s="1"/>
  <c r="G106" i="25"/>
  <c r="H105" i="25"/>
  <c r="J105" i="25" s="1"/>
  <c r="G105" i="25"/>
  <c r="H104" i="25"/>
  <c r="J104" i="25" s="1"/>
  <c r="G104" i="25"/>
  <c r="H103" i="25"/>
  <c r="G103" i="25"/>
  <c r="H102" i="25"/>
  <c r="J102" i="25" s="1"/>
  <c r="G102" i="25"/>
  <c r="H101" i="25"/>
  <c r="K101" i="25" s="1"/>
  <c r="G101" i="25"/>
  <c r="H100" i="25"/>
  <c r="J100" i="25" s="1"/>
  <c r="G100" i="25"/>
  <c r="H99" i="25"/>
  <c r="J99" i="25" s="1"/>
  <c r="G99" i="25"/>
  <c r="H98" i="25"/>
  <c r="G98" i="25"/>
  <c r="H97" i="25"/>
  <c r="K97" i="25" s="1"/>
  <c r="G97" i="25"/>
  <c r="H96" i="25"/>
  <c r="K96" i="25" s="1"/>
  <c r="G96" i="25"/>
  <c r="K95" i="25"/>
  <c r="H95" i="25"/>
  <c r="G95" i="25"/>
  <c r="I95" i="25" s="1"/>
  <c r="H94" i="25"/>
  <c r="J94" i="25" s="1"/>
  <c r="G94" i="25"/>
  <c r="H93" i="25"/>
  <c r="G93" i="25"/>
  <c r="H92" i="25"/>
  <c r="J92" i="25" s="1"/>
  <c r="G92" i="25"/>
  <c r="H91" i="25"/>
  <c r="K91" i="25" s="1"/>
  <c r="G91" i="25"/>
  <c r="H90" i="25"/>
  <c r="J90" i="25" s="1"/>
  <c r="G90" i="25"/>
  <c r="H89" i="25"/>
  <c r="G89" i="25"/>
  <c r="H88" i="25"/>
  <c r="K88" i="25" s="1"/>
  <c r="G88" i="25"/>
  <c r="H87" i="25"/>
  <c r="K87" i="25" s="1"/>
  <c r="G87" i="25"/>
  <c r="H86" i="25"/>
  <c r="J86" i="25" s="1"/>
  <c r="G86" i="25"/>
  <c r="H85" i="25"/>
  <c r="G85" i="25"/>
  <c r="H84" i="25"/>
  <c r="J84" i="25" s="1"/>
  <c r="G84" i="25"/>
  <c r="H83" i="25"/>
  <c r="K83" i="25" s="1"/>
  <c r="G83" i="25"/>
  <c r="H82" i="25"/>
  <c r="J82" i="25" s="1"/>
  <c r="G82" i="25"/>
  <c r="H81" i="25"/>
  <c r="K81" i="25" s="1"/>
  <c r="G81" i="25"/>
  <c r="H80" i="25"/>
  <c r="J80" i="25" s="1"/>
  <c r="G80" i="25"/>
  <c r="H79" i="25"/>
  <c r="K79" i="25" s="1"/>
  <c r="G79" i="25"/>
  <c r="H78" i="25"/>
  <c r="J78" i="25" s="1"/>
  <c r="G78" i="25"/>
  <c r="H77" i="25"/>
  <c r="K77" i="25" s="1"/>
  <c r="G77" i="25"/>
  <c r="H76" i="25"/>
  <c r="K76" i="25" s="1"/>
  <c r="G76" i="25"/>
  <c r="H75" i="25"/>
  <c r="J75" i="25" s="1"/>
  <c r="G75" i="25"/>
  <c r="H74" i="25"/>
  <c r="G74" i="25"/>
  <c r="H73" i="25"/>
  <c r="J73" i="25" s="1"/>
  <c r="G73" i="25"/>
  <c r="H72" i="25"/>
  <c r="J72" i="25" s="1"/>
  <c r="G72" i="25"/>
  <c r="H71" i="25"/>
  <c r="J71" i="25" s="1"/>
  <c r="G71" i="25"/>
  <c r="H70" i="25"/>
  <c r="J70" i="25" s="1"/>
  <c r="G70" i="25"/>
  <c r="H69" i="25"/>
  <c r="J69" i="25" s="1"/>
  <c r="G69" i="25"/>
  <c r="H68" i="25"/>
  <c r="J68" i="25" s="1"/>
  <c r="G68" i="25"/>
  <c r="H67" i="25"/>
  <c r="J67" i="25" s="1"/>
  <c r="G67" i="25"/>
  <c r="H66" i="25"/>
  <c r="G66" i="25"/>
  <c r="H65" i="25"/>
  <c r="J65" i="25" s="1"/>
  <c r="G65" i="25"/>
  <c r="H64" i="25"/>
  <c r="J64" i="25" s="1"/>
  <c r="G64" i="25"/>
  <c r="H63" i="25"/>
  <c r="K63" i="25" s="1"/>
  <c r="G63" i="25"/>
  <c r="H62" i="25"/>
  <c r="G62" i="25"/>
  <c r="H61" i="25"/>
  <c r="J61" i="25" s="1"/>
  <c r="G61" i="25"/>
  <c r="H60" i="25"/>
  <c r="K60" i="25" s="1"/>
  <c r="G60" i="25"/>
  <c r="H59" i="25"/>
  <c r="J59" i="25" s="1"/>
  <c r="G59" i="25"/>
  <c r="H58" i="25"/>
  <c r="G58" i="25"/>
  <c r="H57" i="25"/>
  <c r="J57" i="25" s="1"/>
  <c r="G57" i="25"/>
  <c r="H56" i="25"/>
  <c r="J56" i="25" s="1"/>
  <c r="G56" i="25"/>
  <c r="H55" i="25"/>
  <c r="J55" i="25" s="1"/>
  <c r="G55" i="25"/>
  <c r="H54" i="25"/>
  <c r="G54" i="25"/>
  <c r="H53" i="25"/>
  <c r="K53" i="25" s="1"/>
  <c r="G53" i="25"/>
  <c r="H52" i="25"/>
  <c r="K52" i="25" s="1"/>
  <c r="G52" i="25"/>
  <c r="H51" i="25"/>
  <c r="J51" i="25" s="1"/>
  <c r="G51" i="25"/>
  <c r="H50" i="25"/>
  <c r="G50" i="25"/>
  <c r="H49" i="25"/>
  <c r="J49" i="25" s="1"/>
  <c r="G49" i="25"/>
  <c r="H48" i="25"/>
  <c r="K48" i="25" s="1"/>
  <c r="G48" i="25"/>
  <c r="H47" i="25"/>
  <c r="K47" i="25" s="1"/>
  <c r="G47" i="25"/>
  <c r="H46" i="25"/>
  <c r="G46" i="25"/>
  <c r="H45" i="25"/>
  <c r="K45" i="25" s="1"/>
  <c r="G45" i="25"/>
  <c r="H44" i="25"/>
  <c r="K44" i="25" s="1"/>
  <c r="G44" i="25"/>
  <c r="H43" i="25"/>
  <c r="G43" i="25"/>
  <c r="H42" i="25"/>
  <c r="G42" i="25"/>
  <c r="H41" i="25"/>
  <c r="K41" i="25" s="1"/>
  <c r="G41" i="25"/>
  <c r="H40" i="25"/>
  <c r="K40" i="25" s="1"/>
  <c r="G40" i="25"/>
  <c r="H39" i="25"/>
  <c r="G39" i="25"/>
  <c r="H38" i="25"/>
  <c r="G38" i="25"/>
  <c r="J37" i="25"/>
  <c r="H37" i="25"/>
  <c r="G37" i="25"/>
  <c r="H36" i="25"/>
  <c r="K36" i="25" s="1"/>
  <c r="G36" i="25"/>
  <c r="H35" i="25"/>
  <c r="J35" i="25" s="1"/>
  <c r="G35" i="25"/>
  <c r="H34" i="25"/>
  <c r="G34" i="25"/>
  <c r="H33" i="25"/>
  <c r="J33" i="25" s="1"/>
  <c r="G33" i="25"/>
  <c r="H32" i="25"/>
  <c r="J32" i="25" s="1"/>
  <c r="G32" i="25"/>
  <c r="H31" i="25"/>
  <c r="K31" i="25" s="1"/>
  <c r="G31" i="25"/>
  <c r="H30" i="25"/>
  <c r="G30" i="25"/>
  <c r="H29" i="25"/>
  <c r="K29" i="25" s="1"/>
  <c r="G29" i="25"/>
  <c r="H28" i="25"/>
  <c r="J28" i="25" s="1"/>
  <c r="G28" i="25"/>
  <c r="H27" i="25"/>
  <c r="G27" i="25"/>
  <c r="H26" i="25"/>
  <c r="G26" i="25"/>
  <c r="H25" i="25"/>
  <c r="K25" i="25" s="1"/>
  <c r="G25" i="25"/>
  <c r="H24" i="25"/>
  <c r="G24" i="25"/>
  <c r="H23" i="25"/>
  <c r="K23" i="25" s="1"/>
  <c r="G23" i="25"/>
  <c r="H22" i="25"/>
  <c r="G22" i="25"/>
  <c r="H21" i="25"/>
  <c r="K21" i="25" s="1"/>
  <c r="G21" i="25"/>
  <c r="H20" i="25"/>
  <c r="K20" i="25" s="1"/>
  <c r="G20" i="25"/>
  <c r="H19" i="25"/>
  <c r="G19" i="25"/>
  <c r="H18" i="25"/>
  <c r="K18" i="25" s="1"/>
  <c r="G18" i="25"/>
  <c r="H17" i="25"/>
  <c r="K17" i="25" s="1"/>
  <c r="G17" i="25"/>
  <c r="H16" i="25"/>
  <c r="J16" i="25" s="1"/>
  <c r="G16" i="25"/>
  <c r="H15" i="25"/>
  <c r="J15" i="25" s="1"/>
  <c r="G15" i="25"/>
  <c r="H14" i="25"/>
  <c r="J14" i="25" s="1"/>
  <c r="G14" i="25"/>
  <c r="H13" i="25"/>
  <c r="J13" i="25" s="1"/>
  <c r="G13" i="25"/>
  <c r="I13" i="25" s="1"/>
  <c r="K13" i="25" s="1"/>
  <c r="H12" i="25"/>
  <c r="G12" i="25"/>
  <c r="H11" i="25"/>
  <c r="K11" i="25" s="1"/>
  <c r="G11" i="25"/>
  <c r="H10" i="25"/>
  <c r="K10" i="25" s="1"/>
  <c r="G10" i="25"/>
  <c r="H9" i="25"/>
  <c r="J9" i="25" s="1"/>
  <c r="G9" i="25"/>
  <c r="H8" i="25"/>
  <c r="G8" i="25"/>
  <c r="H7" i="25"/>
  <c r="G7" i="25"/>
  <c r="H6" i="25"/>
  <c r="K6" i="25" s="1"/>
  <c r="G6" i="25"/>
  <c r="H5" i="25"/>
  <c r="J5" i="25" s="1"/>
  <c r="G5" i="25"/>
  <c r="H4" i="25"/>
  <c r="J4" i="25" s="1"/>
  <c r="G4" i="25"/>
  <c r="H3" i="25"/>
  <c r="G3" i="25"/>
  <c r="H2" i="25"/>
  <c r="J2" i="25" s="1"/>
  <c r="G2" i="25"/>
  <c r="H121" i="24"/>
  <c r="G121" i="24"/>
  <c r="H120" i="24"/>
  <c r="K120" i="24" s="1"/>
  <c r="G120" i="24"/>
  <c r="H119" i="24"/>
  <c r="G119" i="24"/>
  <c r="H118" i="24"/>
  <c r="J118" i="24" s="1"/>
  <c r="G118" i="24"/>
  <c r="H117" i="24"/>
  <c r="K117" i="24" s="1"/>
  <c r="G117" i="24"/>
  <c r="H116" i="24"/>
  <c r="G116" i="24"/>
  <c r="H115" i="24"/>
  <c r="G115" i="24"/>
  <c r="H114" i="24"/>
  <c r="K114" i="24" s="1"/>
  <c r="G114" i="24"/>
  <c r="H113" i="24"/>
  <c r="K113" i="24" s="1"/>
  <c r="G113" i="24"/>
  <c r="H112" i="24"/>
  <c r="J112" i="24" s="1"/>
  <c r="G112" i="24"/>
  <c r="H111" i="24"/>
  <c r="J111" i="24" s="1"/>
  <c r="G111" i="24"/>
  <c r="H110" i="24"/>
  <c r="J110" i="24" s="1"/>
  <c r="G110" i="24"/>
  <c r="H109" i="24"/>
  <c r="G109" i="24"/>
  <c r="H108" i="24"/>
  <c r="J108" i="24" s="1"/>
  <c r="G108" i="24"/>
  <c r="I108" i="24" s="1"/>
  <c r="K108" i="24" s="1"/>
  <c r="H107" i="24"/>
  <c r="G107" i="24"/>
  <c r="H106" i="24"/>
  <c r="J106" i="24" s="1"/>
  <c r="G106" i="24"/>
  <c r="H105" i="24"/>
  <c r="G105" i="24"/>
  <c r="H104" i="24"/>
  <c r="J104" i="24" s="1"/>
  <c r="G104" i="24"/>
  <c r="H103" i="24"/>
  <c r="G103" i="24"/>
  <c r="H102" i="24"/>
  <c r="J102" i="24" s="1"/>
  <c r="G102" i="24"/>
  <c r="H101" i="24"/>
  <c r="G101" i="24"/>
  <c r="H100" i="24"/>
  <c r="J100" i="24" s="1"/>
  <c r="G100" i="24"/>
  <c r="H99" i="24"/>
  <c r="G99" i="24"/>
  <c r="H98" i="24"/>
  <c r="K98" i="24" s="1"/>
  <c r="G98" i="24"/>
  <c r="H97" i="24"/>
  <c r="G97" i="24"/>
  <c r="H96" i="24"/>
  <c r="J96" i="24" s="1"/>
  <c r="G96" i="24"/>
  <c r="H95" i="24"/>
  <c r="J95" i="24" s="1"/>
  <c r="G95" i="24"/>
  <c r="H94" i="24"/>
  <c r="J94" i="24" s="1"/>
  <c r="G94" i="24"/>
  <c r="H93" i="24"/>
  <c r="G93" i="24"/>
  <c r="H92" i="24"/>
  <c r="J92" i="24" s="1"/>
  <c r="G92" i="24"/>
  <c r="H91" i="24"/>
  <c r="J91" i="24" s="1"/>
  <c r="G91" i="24"/>
  <c r="H90" i="24"/>
  <c r="J90" i="24" s="1"/>
  <c r="G90" i="24"/>
  <c r="H89" i="24"/>
  <c r="G89" i="24"/>
  <c r="H88" i="24"/>
  <c r="G88" i="24"/>
  <c r="I88" i="24" s="1"/>
  <c r="H87" i="24"/>
  <c r="K87" i="24" s="1"/>
  <c r="G87" i="24"/>
  <c r="H86" i="24"/>
  <c r="K86" i="24" s="1"/>
  <c r="G86" i="24"/>
  <c r="H85" i="24"/>
  <c r="K85" i="24" s="1"/>
  <c r="G85" i="24"/>
  <c r="H84" i="24"/>
  <c r="G84" i="24"/>
  <c r="H83" i="24"/>
  <c r="J83" i="24" s="1"/>
  <c r="G83" i="24"/>
  <c r="H82" i="24"/>
  <c r="J82" i="24" s="1"/>
  <c r="G82" i="24"/>
  <c r="H81" i="24"/>
  <c r="K81" i="24" s="1"/>
  <c r="G81" i="24"/>
  <c r="H80" i="24"/>
  <c r="J80" i="24" s="1"/>
  <c r="G80" i="24"/>
  <c r="I80" i="24" s="1"/>
  <c r="K80" i="24" s="1"/>
  <c r="H79" i="24"/>
  <c r="J79" i="24" s="1"/>
  <c r="G79" i="24"/>
  <c r="H78" i="24"/>
  <c r="K78" i="24" s="1"/>
  <c r="G78" i="24"/>
  <c r="H77" i="24"/>
  <c r="K77" i="24" s="1"/>
  <c r="G77" i="24"/>
  <c r="H76" i="24"/>
  <c r="J76" i="24" s="1"/>
  <c r="G76" i="24"/>
  <c r="I76" i="24" s="1"/>
  <c r="K76" i="24" s="1"/>
  <c r="H75" i="24"/>
  <c r="J75" i="24" s="1"/>
  <c r="G75" i="24"/>
  <c r="H74" i="24"/>
  <c r="K74" i="24" s="1"/>
  <c r="G74" i="24"/>
  <c r="H73" i="24"/>
  <c r="G73" i="24"/>
  <c r="H72" i="24"/>
  <c r="J72" i="24" s="1"/>
  <c r="G72" i="24"/>
  <c r="H71" i="24"/>
  <c r="J71" i="24" s="1"/>
  <c r="G71" i="24"/>
  <c r="H70" i="24"/>
  <c r="K70" i="24" s="1"/>
  <c r="G70" i="24"/>
  <c r="H69" i="24"/>
  <c r="G69" i="24"/>
  <c r="H68" i="24"/>
  <c r="J68" i="24" s="1"/>
  <c r="G68" i="24"/>
  <c r="J67" i="24"/>
  <c r="H67" i="24"/>
  <c r="G67" i="24"/>
  <c r="H66" i="24"/>
  <c r="J66" i="24" s="1"/>
  <c r="G66" i="24"/>
  <c r="H65" i="24"/>
  <c r="G65" i="24"/>
  <c r="H64" i="24"/>
  <c r="K64" i="24" s="1"/>
  <c r="G64" i="24"/>
  <c r="H63" i="24"/>
  <c r="G63" i="24"/>
  <c r="H62" i="24"/>
  <c r="K62" i="24" s="1"/>
  <c r="G62" i="24"/>
  <c r="H61" i="24"/>
  <c r="G61" i="24"/>
  <c r="H60" i="24"/>
  <c r="J60" i="24" s="1"/>
  <c r="G60" i="24"/>
  <c r="H59" i="24"/>
  <c r="J59" i="24" s="1"/>
  <c r="G59" i="24"/>
  <c r="H58" i="24"/>
  <c r="J58" i="24" s="1"/>
  <c r="G58" i="24"/>
  <c r="H57" i="24"/>
  <c r="G57" i="24"/>
  <c r="H56" i="24"/>
  <c r="J56" i="24" s="1"/>
  <c r="G56" i="24"/>
  <c r="H55" i="24"/>
  <c r="J55" i="24" s="1"/>
  <c r="G55" i="24"/>
  <c r="H54" i="24"/>
  <c r="J54" i="24" s="1"/>
  <c r="G54" i="24"/>
  <c r="H53" i="24"/>
  <c r="G53" i="24"/>
  <c r="I53" i="24" s="1"/>
  <c r="K52" i="24"/>
  <c r="H52" i="24"/>
  <c r="G52" i="24"/>
  <c r="H51" i="24"/>
  <c r="G51" i="24"/>
  <c r="H50" i="24"/>
  <c r="G50" i="24"/>
  <c r="H49" i="24"/>
  <c r="G49" i="24"/>
  <c r="H48" i="24"/>
  <c r="K48" i="24" s="1"/>
  <c r="G48" i="24"/>
  <c r="H47" i="24"/>
  <c r="G47" i="24"/>
  <c r="H46" i="24"/>
  <c r="K46" i="24" s="1"/>
  <c r="G46" i="24"/>
  <c r="H45" i="24"/>
  <c r="G45" i="24"/>
  <c r="H44" i="24"/>
  <c r="J44" i="24" s="1"/>
  <c r="G44" i="24"/>
  <c r="H43" i="24"/>
  <c r="G43" i="24"/>
  <c r="H42" i="24"/>
  <c r="J42" i="24" s="1"/>
  <c r="G42" i="24"/>
  <c r="H41" i="24"/>
  <c r="G41" i="24"/>
  <c r="H40" i="24"/>
  <c r="K40" i="24" s="1"/>
  <c r="G40" i="24"/>
  <c r="H39" i="24"/>
  <c r="G39" i="24"/>
  <c r="H38" i="24"/>
  <c r="K38" i="24" s="1"/>
  <c r="G38" i="24"/>
  <c r="H37" i="24"/>
  <c r="G37" i="24"/>
  <c r="H36" i="24"/>
  <c r="K36" i="24" s="1"/>
  <c r="G36" i="24"/>
  <c r="H35" i="24"/>
  <c r="G35" i="24"/>
  <c r="H34" i="24"/>
  <c r="J34" i="24" s="1"/>
  <c r="G34" i="24"/>
  <c r="H33" i="24"/>
  <c r="G33" i="24"/>
  <c r="H32" i="24"/>
  <c r="K32" i="24" s="1"/>
  <c r="G32" i="24"/>
  <c r="H31" i="24"/>
  <c r="J31" i="24" s="1"/>
  <c r="G31" i="24"/>
  <c r="H30" i="24"/>
  <c r="K30" i="24" s="1"/>
  <c r="G30" i="24"/>
  <c r="H29" i="24"/>
  <c r="K29" i="24" s="1"/>
  <c r="G29" i="24"/>
  <c r="H28" i="24"/>
  <c r="K28" i="24" s="1"/>
  <c r="G28" i="24"/>
  <c r="H27" i="24"/>
  <c r="J27" i="24" s="1"/>
  <c r="G27" i="24"/>
  <c r="H26" i="24"/>
  <c r="J26" i="24" s="1"/>
  <c r="G26" i="24"/>
  <c r="H25" i="24"/>
  <c r="K25" i="24" s="1"/>
  <c r="G25" i="24"/>
  <c r="H24" i="24"/>
  <c r="J24" i="24" s="1"/>
  <c r="G24" i="24"/>
  <c r="H23" i="24"/>
  <c r="G23" i="24"/>
  <c r="H22" i="24"/>
  <c r="K22" i="24" s="1"/>
  <c r="G22" i="24"/>
  <c r="H21" i="24"/>
  <c r="K21" i="24" s="1"/>
  <c r="G21" i="24"/>
  <c r="H20" i="24"/>
  <c r="J20" i="24" s="1"/>
  <c r="G20" i="24"/>
  <c r="H19" i="24"/>
  <c r="J19" i="24" s="1"/>
  <c r="G19" i="24"/>
  <c r="H18" i="24"/>
  <c r="J18" i="24" s="1"/>
  <c r="G18" i="24"/>
  <c r="H17" i="24"/>
  <c r="J17" i="24" s="1"/>
  <c r="G17" i="24"/>
  <c r="H16" i="24"/>
  <c r="J16" i="24" s="1"/>
  <c r="G16" i="24"/>
  <c r="H15" i="24"/>
  <c r="K15" i="24" s="1"/>
  <c r="G15" i="24"/>
  <c r="H14" i="24"/>
  <c r="J14" i="24" s="1"/>
  <c r="G14" i="24"/>
  <c r="H13" i="24"/>
  <c r="K13" i="24" s="1"/>
  <c r="G13" i="24"/>
  <c r="H12" i="24"/>
  <c r="K12" i="24" s="1"/>
  <c r="G12" i="24"/>
  <c r="H11" i="24"/>
  <c r="J11" i="24" s="1"/>
  <c r="G11" i="24"/>
  <c r="H10" i="24"/>
  <c r="J10" i="24" s="1"/>
  <c r="G10" i="24"/>
  <c r="H9" i="24"/>
  <c r="J9" i="24" s="1"/>
  <c r="G9" i="24"/>
  <c r="H8" i="24"/>
  <c r="J8" i="24" s="1"/>
  <c r="G8" i="24"/>
  <c r="H7" i="24"/>
  <c r="J7" i="24" s="1"/>
  <c r="G7" i="24"/>
  <c r="H6" i="24"/>
  <c r="J6" i="24" s="1"/>
  <c r="G6" i="24"/>
  <c r="H5" i="24"/>
  <c r="G5" i="24"/>
  <c r="H4" i="24"/>
  <c r="G4" i="24"/>
  <c r="H3" i="24"/>
  <c r="J3" i="24" s="1"/>
  <c r="G3" i="24"/>
  <c r="H2" i="24"/>
  <c r="J2" i="24" s="1"/>
  <c r="G2" i="24"/>
  <c r="I2" i="25" l="1"/>
  <c r="K2" i="25" s="1"/>
  <c r="I63" i="25"/>
  <c r="I24" i="24"/>
  <c r="K24" i="24" s="1"/>
  <c r="I44" i="24"/>
  <c r="K44" i="24" s="1"/>
  <c r="I48" i="24"/>
  <c r="I52" i="24"/>
  <c r="I64" i="24"/>
  <c r="J64" i="24" s="1"/>
  <c r="I26" i="24"/>
  <c r="K26" i="24" s="1"/>
  <c r="I11" i="24"/>
  <c r="I78" i="24"/>
  <c r="I90" i="24"/>
  <c r="K90" i="24" s="1"/>
  <c r="I73" i="25"/>
  <c r="K73" i="25" s="1"/>
  <c r="I77" i="25"/>
  <c r="J77" i="25" s="1"/>
  <c r="I93" i="25"/>
  <c r="I16" i="24"/>
  <c r="K16" i="24" s="1"/>
  <c r="I3" i="24"/>
  <c r="I45" i="24"/>
  <c r="I91" i="24"/>
  <c r="I19" i="25"/>
  <c r="I49" i="25"/>
  <c r="K49" i="25" s="1"/>
  <c r="I89" i="25"/>
  <c r="I7" i="24"/>
  <c r="I15" i="24"/>
  <c r="J15" i="24" s="1"/>
  <c r="I34" i="24"/>
  <c r="K34" i="24" s="1"/>
  <c r="I36" i="24"/>
  <c r="J36" i="24" s="1"/>
  <c r="I38" i="24"/>
  <c r="J38" i="24" s="1"/>
  <c r="I43" i="24"/>
  <c r="I51" i="24"/>
  <c r="I84" i="24"/>
  <c r="J84" i="24" s="1"/>
  <c r="I97" i="24"/>
  <c r="I114" i="24"/>
  <c r="J114" i="24" s="1"/>
  <c r="I115" i="24"/>
  <c r="J115" i="24" s="1"/>
  <c r="I119" i="24"/>
  <c r="K119" i="24" s="1"/>
  <c r="I24" i="25"/>
  <c r="I26" i="25"/>
  <c r="I28" i="25"/>
  <c r="K28" i="25" s="1"/>
  <c r="I30" i="25"/>
  <c r="K30" i="25" s="1"/>
  <c r="I32" i="25"/>
  <c r="K32" i="25" s="1"/>
  <c r="I33" i="25"/>
  <c r="K33" i="25" s="1"/>
  <c r="I47" i="25"/>
  <c r="I71" i="25"/>
  <c r="K71" i="25" s="1"/>
  <c r="I88" i="25"/>
  <c r="J88" i="25" s="1"/>
  <c r="I101" i="25"/>
  <c r="J101" i="25" s="1"/>
  <c r="I98" i="24"/>
  <c r="J98" i="24" s="1"/>
  <c r="I103" i="24"/>
  <c r="J103" i="24" s="1"/>
  <c r="I107" i="24"/>
  <c r="I113" i="24"/>
  <c r="J113" i="24" s="1"/>
  <c r="I6" i="25"/>
  <c r="J6" i="25" s="1"/>
  <c r="I53" i="25"/>
  <c r="J53" i="25" s="1"/>
  <c r="I55" i="25"/>
  <c r="K55" i="25" s="1"/>
  <c r="I57" i="25"/>
  <c r="K57" i="25" s="1"/>
  <c r="I59" i="25"/>
  <c r="K59" i="25" s="1"/>
  <c r="I83" i="25"/>
  <c r="I121" i="25"/>
  <c r="I6" i="24"/>
  <c r="K6" i="24" s="1"/>
  <c r="I12" i="24"/>
  <c r="I21" i="24"/>
  <c r="J21" i="24" s="1"/>
  <c r="I28" i="24"/>
  <c r="I49" i="24"/>
  <c r="I55" i="24"/>
  <c r="K55" i="24" s="1"/>
  <c r="I62" i="24"/>
  <c r="J62" i="24" s="1"/>
  <c r="I68" i="24"/>
  <c r="K68" i="24" s="1"/>
  <c r="I121" i="24"/>
  <c r="K121" i="24" s="1"/>
  <c r="I4" i="25"/>
  <c r="K4" i="25" s="1"/>
  <c r="I11" i="25"/>
  <c r="I18" i="25"/>
  <c r="I40" i="25"/>
  <c r="J40" i="25" s="1"/>
  <c r="I91" i="25"/>
  <c r="J91" i="25" s="1"/>
  <c r="I105" i="25"/>
  <c r="K105" i="25" s="1"/>
  <c r="I119" i="25"/>
  <c r="I10" i="24"/>
  <c r="K10" i="24" s="1"/>
  <c r="I18" i="24"/>
  <c r="K18" i="24" s="1"/>
  <c r="I40" i="24"/>
  <c r="I47" i="24"/>
  <c r="J47" i="24" s="1"/>
  <c r="I83" i="24"/>
  <c r="K83" i="24" s="1"/>
  <c r="I93" i="24"/>
  <c r="K93" i="24" s="1"/>
  <c r="I100" i="24"/>
  <c r="K100" i="24" s="1"/>
  <c r="I104" i="24"/>
  <c r="K104" i="24" s="1"/>
  <c r="J107" i="24"/>
  <c r="I5" i="25"/>
  <c r="K5" i="25" s="1"/>
  <c r="I37" i="25"/>
  <c r="K37" i="25" s="1"/>
  <c r="I61" i="25"/>
  <c r="K61" i="25" s="1"/>
  <c r="I65" i="25"/>
  <c r="K65" i="25" s="1"/>
  <c r="I85" i="25"/>
  <c r="K85" i="25" s="1"/>
  <c r="I99" i="25"/>
  <c r="K99" i="25" s="1"/>
  <c r="I109" i="25"/>
  <c r="J109" i="25" s="1"/>
  <c r="I4" i="24"/>
  <c r="J4" i="24" s="1"/>
  <c r="I30" i="24"/>
  <c r="J30" i="24" s="1"/>
  <c r="I56" i="24"/>
  <c r="K56" i="24" s="1"/>
  <c r="I60" i="24"/>
  <c r="K60" i="24" s="1"/>
  <c r="I63" i="24"/>
  <c r="J63" i="24" s="1"/>
  <c r="I73" i="24"/>
  <c r="K73" i="24" s="1"/>
  <c r="I87" i="24"/>
  <c r="J87" i="24" s="1"/>
  <c r="I94" i="24"/>
  <c r="K94" i="24" s="1"/>
  <c r="I9" i="25"/>
  <c r="K9" i="25" s="1"/>
  <c r="I35" i="25"/>
  <c r="K35" i="25" s="1"/>
  <c r="I45" i="25"/>
  <c r="J45" i="25" s="1"/>
  <c r="I52" i="25"/>
  <c r="J52" i="25" s="1"/>
  <c r="I69" i="25"/>
  <c r="K69" i="25" s="1"/>
  <c r="I76" i="25"/>
  <c r="J76" i="25" s="1"/>
  <c r="I96" i="25"/>
  <c r="J96" i="25" s="1"/>
  <c r="I117" i="25"/>
  <c r="J117" i="25" s="1"/>
  <c r="I2" i="24"/>
  <c r="K2" i="24" s="1"/>
  <c r="I8" i="24"/>
  <c r="I42" i="24"/>
  <c r="K42" i="24" s="1"/>
  <c r="J51" i="24"/>
  <c r="I67" i="24"/>
  <c r="K67" i="24" s="1"/>
  <c r="I74" i="24"/>
  <c r="I81" i="24"/>
  <c r="J81" i="24" s="1"/>
  <c r="I95" i="24"/>
  <c r="I102" i="24"/>
  <c r="K102" i="24" s="1"/>
  <c r="I106" i="24"/>
  <c r="K106" i="24" s="1"/>
  <c r="I109" i="24"/>
  <c r="I21" i="25"/>
  <c r="J21" i="25" s="1"/>
  <c r="I36" i="25"/>
  <c r="J36" i="25" s="1"/>
  <c r="I43" i="25"/>
  <c r="I60" i="25"/>
  <c r="J60" i="25" s="1"/>
  <c r="I67" i="25"/>
  <c r="K67" i="25" s="1"/>
  <c r="I80" i="25"/>
  <c r="K80" i="25" s="1"/>
  <c r="I87" i="25"/>
  <c r="J87" i="25" s="1"/>
  <c r="I97" i="25"/>
  <c r="J97" i="25" s="1"/>
  <c r="I115" i="25"/>
  <c r="K3" i="24"/>
  <c r="K7" i="24"/>
  <c r="J43" i="24"/>
  <c r="K50" i="24"/>
  <c r="J24" i="25"/>
  <c r="I29" i="25"/>
  <c r="I41" i="25"/>
  <c r="J41" i="25" s="1"/>
  <c r="J85" i="25"/>
  <c r="K93" i="25"/>
  <c r="J93" i="25"/>
  <c r="I35" i="24"/>
  <c r="K35" i="24" s="1"/>
  <c r="I39" i="24"/>
  <c r="J39" i="24" s="1"/>
  <c r="I14" i="24"/>
  <c r="K14" i="24" s="1"/>
  <c r="I20" i="24"/>
  <c r="K20" i="24" s="1"/>
  <c r="I22" i="24"/>
  <c r="J22" i="24" s="1"/>
  <c r="J35" i="24"/>
  <c r="I75" i="24"/>
  <c r="K84" i="24"/>
  <c r="I92" i="24"/>
  <c r="K92" i="24" s="1"/>
  <c r="I96" i="24"/>
  <c r="K96" i="24" s="1"/>
  <c r="I99" i="24"/>
  <c r="J99" i="24"/>
  <c r="I105" i="24"/>
  <c r="I110" i="24"/>
  <c r="K110" i="24" s="1"/>
  <c r="I116" i="24"/>
  <c r="J116" i="24" s="1"/>
  <c r="I118" i="24"/>
  <c r="K118" i="24" s="1"/>
  <c r="I120" i="24"/>
  <c r="J120" i="24" s="1"/>
  <c r="I14" i="25"/>
  <c r="K14" i="25" s="1"/>
  <c r="I15" i="25"/>
  <c r="K15" i="25" s="1"/>
  <c r="I17" i="25"/>
  <c r="J17" i="25" s="1"/>
  <c r="K24" i="25"/>
  <c r="I27" i="25"/>
  <c r="K27" i="25" s="1"/>
  <c r="J29" i="25"/>
  <c r="I39" i="25"/>
  <c r="K39" i="25" s="1"/>
  <c r="J43" i="25"/>
  <c r="K43" i="25"/>
  <c r="I48" i="25"/>
  <c r="I56" i="25"/>
  <c r="K56" i="25" s="1"/>
  <c r="I64" i="25"/>
  <c r="K64" i="25" s="1"/>
  <c r="I84" i="25"/>
  <c r="K84" i="25" s="1"/>
  <c r="I92" i="25"/>
  <c r="K92" i="25" s="1"/>
  <c r="K103" i="25"/>
  <c r="J113" i="25"/>
  <c r="K12" i="25"/>
  <c r="I5" i="24"/>
  <c r="K5" i="24" s="1"/>
  <c r="I13" i="24"/>
  <c r="J13" i="24" s="1"/>
  <c r="I32" i="24"/>
  <c r="I37" i="24"/>
  <c r="K37" i="24" s="1"/>
  <c r="I46" i="24"/>
  <c r="J46" i="24" s="1"/>
  <c r="I50" i="24"/>
  <c r="J50" i="24" s="1"/>
  <c r="I54" i="24"/>
  <c r="K54" i="24" s="1"/>
  <c r="I66" i="24"/>
  <c r="K66" i="24" s="1"/>
  <c r="I69" i="24"/>
  <c r="I72" i="24"/>
  <c r="K72" i="24" s="1"/>
  <c r="I79" i="24"/>
  <c r="I82" i="24"/>
  <c r="K82" i="24" s="1"/>
  <c r="I85" i="24"/>
  <c r="J88" i="24"/>
  <c r="K88" i="24"/>
  <c r="I112" i="24"/>
  <c r="K112" i="24" s="1"/>
  <c r="K116" i="24"/>
  <c r="I12" i="25"/>
  <c r="J12" i="25" s="1"/>
  <c r="I25" i="25"/>
  <c r="J25" i="25" s="1"/>
  <c r="J27" i="25"/>
  <c r="J39" i="25"/>
  <c r="I44" i="25"/>
  <c r="J44" i="25" s="1"/>
  <c r="J48" i="25"/>
  <c r="I68" i="25"/>
  <c r="K68" i="25" s="1"/>
  <c r="I75" i="25"/>
  <c r="K75" i="25" s="1"/>
  <c r="I81" i="25"/>
  <c r="J81" i="25" s="1"/>
  <c r="K89" i="25"/>
  <c r="J89" i="25"/>
  <c r="I112" i="25"/>
  <c r="K112" i="25" s="1"/>
  <c r="I113" i="25"/>
  <c r="K113" i="25" s="1"/>
  <c r="I104" i="25"/>
  <c r="K104" i="25" s="1"/>
  <c r="I108" i="25"/>
  <c r="K108" i="25" s="1"/>
  <c r="I111" i="25"/>
  <c r="K111" i="25" s="1"/>
  <c r="I41" i="24"/>
  <c r="J48" i="24"/>
  <c r="J52" i="24"/>
  <c r="I58" i="24"/>
  <c r="K58" i="24" s="1"/>
  <c r="I59" i="24"/>
  <c r="I70" i="24"/>
  <c r="J70" i="24" s="1"/>
  <c r="I71" i="24"/>
  <c r="J74" i="24"/>
  <c r="I77" i="24"/>
  <c r="I86" i="24"/>
  <c r="J86" i="24" s="1"/>
  <c r="K95" i="24"/>
  <c r="I101" i="24"/>
  <c r="K101" i="24" s="1"/>
  <c r="K109" i="24"/>
  <c r="I111" i="24"/>
  <c r="K111" i="24" s="1"/>
  <c r="I117" i="24"/>
  <c r="J117" i="24" s="1"/>
  <c r="I3" i="25"/>
  <c r="J3" i="25" s="1"/>
  <c r="I8" i="25"/>
  <c r="K8" i="25" s="1"/>
  <c r="I16" i="25"/>
  <c r="K16" i="25" s="1"/>
  <c r="I31" i="25"/>
  <c r="J47" i="25"/>
  <c r="I51" i="25"/>
  <c r="K51" i="25" s="1"/>
  <c r="J63" i="25"/>
  <c r="I72" i="25"/>
  <c r="K72" i="25" s="1"/>
  <c r="I79" i="25"/>
  <c r="J79" i="25" s="1"/>
  <c r="J83" i="25"/>
  <c r="J95" i="25"/>
  <c r="I100" i="25"/>
  <c r="K100" i="25" s="1"/>
  <c r="I103" i="25"/>
  <c r="J103" i="25" s="1"/>
  <c r="I107" i="25"/>
  <c r="J107" i="25" s="1"/>
  <c r="I120" i="25"/>
  <c r="J120" i="25" s="1"/>
  <c r="K121" i="25"/>
  <c r="J8" i="25"/>
  <c r="K3" i="25"/>
  <c r="K7" i="25"/>
  <c r="I10" i="25"/>
  <c r="J10" i="25" s="1"/>
  <c r="I20" i="25"/>
  <c r="J20" i="25" s="1"/>
  <c r="I23" i="25"/>
  <c r="J23" i="25" s="1"/>
  <c r="J30" i="25"/>
  <c r="I46" i="25"/>
  <c r="J46" i="25" s="1"/>
  <c r="K46" i="25"/>
  <c r="J115" i="25"/>
  <c r="J19" i="25"/>
  <c r="J26" i="25"/>
  <c r="K26" i="25"/>
  <c r="J34" i="25"/>
  <c r="I34" i="25"/>
  <c r="K34" i="25" s="1"/>
  <c r="J50" i="25"/>
  <c r="I50" i="25"/>
  <c r="K50" i="25" s="1"/>
  <c r="I7" i="25"/>
  <c r="J7" i="25" s="1"/>
  <c r="K22" i="25"/>
  <c r="J38" i="25"/>
  <c r="I38" i="25"/>
  <c r="K38" i="25" s="1"/>
  <c r="I54" i="25"/>
  <c r="J54" i="25" s="1"/>
  <c r="K54" i="25"/>
  <c r="I58" i="25"/>
  <c r="J58" i="25" s="1"/>
  <c r="K58" i="25"/>
  <c r="J11" i="25"/>
  <c r="J18" i="25"/>
  <c r="K19" i="25"/>
  <c r="I22" i="25"/>
  <c r="J22" i="25" s="1"/>
  <c r="J31" i="25"/>
  <c r="J42" i="25"/>
  <c r="I42" i="25"/>
  <c r="K42" i="25" s="1"/>
  <c r="J119" i="25"/>
  <c r="K62" i="25"/>
  <c r="K66" i="25"/>
  <c r="K74" i="25"/>
  <c r="K98" i="25"/>
  <c r="I62" i="25"/>
  <c r="J62" i="25" s="1"/>
  <c r="I66" i="25"/>
  <c r="J66" i="25" s="1"/>
  <c r="I70" i="25"/>
  <c r="K70" i="25" s="1"/>
  <c r="I74" i="25"/>
  <c r="J74" i="25" s="1"/>
  <c r="I78" i="25"/>
  <c r="K78" i="25" s="1"/>
  <c r="I82" i="25"/>
  <c r="K82" i="25" s="1"/>
  <c r="I86" i="25"/>
  <c r="K86" i="25" s="1"/>
  <c r="I90" i="25"/>
  <c r="K90" i="25" s="1"/>
  <c r="I94" i="25"/>
  <c r="K94" i="25" s="1"/>
  <c r="I98" i="25"/>
  <c r="J98" i="25" s="1"/>
  <c r="I102" i="25"/>
  <c r="K102" i="25" s="1"/>
  <c r="I106" i="25"/>
  <c r="K106" i="25" s="1"/>
  <c r="I110" i="25"/>
  <c r="K110" i="25" s="1"/>
  <c r="I114" i="25"/>
  <c r="K114" i="25" s="1"/>
  <c r="I118" i="25"/>
  <c r="K118" i="25" s="1"/>
  <c r="I23" i="24"/>
  <c r="K23" i="24" s="1"/>
  <c r="K4" i="24"/>
  <c r="J5" i="24"/>
  <c r="K8" i="24"/>
  <c r="I19" i="24"/>
  <c r="K19" i="24" s="1"/>
  <c r="I25" i="24"/>
  <c r="J25" i="24" s="1"/>
  <c r="J28" i="24"/>
  <c r="I61" i="24"/>
  <c r="K61" i="24" s="1"/>
  <c r="I65" i="24"/>
  <c r="K65" i="24" s="1"/>
  <c r="K69" i="24"/>
  <c r="J69" i="24"/>
  <c r="K75" i="24"/>
  <c r="J78" i="24"/>
  <c r="I9" i="24"/>
  <c r="K9" i="24" s="1"/>
  <c r="I27" i="24"/>
  <c r="K27" i="24" s="1"/>
  <c r="I33" i="24"/>
  <c r="K33" i="24" s="1"/>
  <c r="I57" i="24"/>
  <c r="K57" i="24" s="1"/>
  <c r="J61" i="24"/>
  <c r="J65" i="24"/>
  <c r="J33" i="24"/>
  <c r="J57" i="24"/>
  <c r="J32" i="24"/>
  <c r="K11" i="24"/>
  <c r="J12" i="24"/>
  <c r="I17" i="24"/>
  <c r="K17" i="24" s="1"/>
  <c r="J23" i="24"/>
  <c r="I29" i="24"/>
  <c r="J29" i="24" s="1"/>
  <c r="I31" i="24"/>
  <c r="K31" i="24" s="1"/>
  <c r="J37" i="24"/>
  <c r="J40" i="24"/>
  <c r="K41" i="24"/>
  <c r="J41" i="24"/>
  <c r="K45" i="24"/>
  <c r="J45" i="24"/>
  <c r="K49" i="24"/>
  <c r="J49" i="24"/>
  <c r="K53" i="24"/>
  <c r="J53" i="24"/>
  <c r="J73" i="24"/>
  <c r="K79" i="24"/>
  <c r="K91" i="24"/>
  <c r="K97" i="24"/>
  <c r="K105" i="24"/>
  <c r="J119" i="24"/>
  <c r="K39" i="24"/>
  <c r="K43" i="24"/>
  <c r="K47" i="24"/>
  <c r="K51" i="24"/>
  <c r="K59" i="24"/>
  <c r="K63" i="24"/>
  <c r="K71" i="24"/>
  <c r="I89" i="24"/>
  <c r="K89" i="24" s="1"/>
  <c r="K99" i="24"/>
  <c r="K103" i="24"/>
  <c r="K107" i="24"/>
  <c r="K115" i="24"/>
  <c r="J77" i="24"/>
  <c r="J85" i="24"/>
  <c r="J89" i="24"/>
  <c r="J93" i="24"/>
  <c r="J97" i="24"/>
  <c r="J101" i="24"/>
  <c r="J105" i="24"/>
  <c r="J109" i="24"/>
  <c r="J121" i="24"/>
  <c r="F124" i="15" l="1"/>
  <c r="R124" i="15" s="1"/>
  <c r="B123" i="15" l="1"/>
  <c r="C123" i="15"/>
  <c r="C125" i="15" s="1"/>
  <c r="D123" i="15"/>
  <c r="D125" i="15" s="1"/>
  <c r="E123" i="15"/>
  <c r="E125" i="15" s="1"/>
  <c r="R123" i="15" l="1"/>
  <c r="B125" i="15"/>
  <c r="R125" i="15" s="1"/>
  <c r="H121" i="17" l="1"/>
  <c r="K121" i="17" s="1"/>
  <c r="G121" i="17"/>
  <c r="H120" i="17"/>
  <c r="G120" i="17"/>
  <c r="H119" i="17"/>
  <c r="K119" i="17" s="1"/>
  <c r="G119" i="17"/>
  <c r="H118" i="17"/>
  <c r="G118" i="17"/>
  <c r="H117" i="17"/>
  <c r="K117" i="17" s="1"/>
  <c r="G117" i="17"/>
  <c r="H116" i="17"/>
  <c r="K116" i="17" s="1"/>
  <c r="G116" i="17"/>
  <c r="H115" i="17"/>
  <c r="K115" i="17" s="1"/>
  <c r="G115" i="17"/>
  <c r="H114" i="17"/>
  <c r="G114" i="17"/>
  <c r="H113" i="17"/>
  <c r="K113" i="17" s="1"/>
  <c r="G113" i="17"/>
  <c r="H112" i="17"/>
  <c r="G112" i="17"/>
  <c r="H111" i="17"/>
  <c r="K111" i="17" s="1"/>
  <c r="G111" i="17"/>
  <c r="H110" i="17"/>
  <c r="G110" i="17"/>
  <c r="H109" i="17"/>
  <c r="K109" i="17" s="1"/>
  <c r="G109" i="17"/>
  <c r="H108" i="17"/>
  <c r="K108" i="17" s="1"/>
  <c r="G108" i="17"/>
  <c r="H107" i="17"/>
  <c r="G107" i="17"/>
  <c r="H106" i="17"/>
  <c r="G106" i="17"/>
  <c r="H105" i="17"/>
  <c r="K105" i="17" s="1"/>
  <c r="G105" i="17"/>
  <c r="H104" i="17"/>
  <c r="G104" i="17"/>
  <c r="H103" i="17"/>
  <c r="K103" i="17" s="1"/>
  <c r="G103" i="17"/>
  <c r="H102" i="17"/>
  <c r="G102" i="17"/>
  <c r="H101" i="17"/>
  <c r="K101" i="17" s="1"/>
  <c r="G101" i="17"/>
  <c r="H100" i="17"/>
  <c r="G100" i="17"/>
  <c r="H99" i="17"/>
  <c r="G99" i="17"/>
  <c r="H98" i="17"/>
  <c r="G98" i="17"/>
  <c r="H97" i="17"/>
  <c r="K97" i="17" s="1"/>
  <c r="G97" i="17"/>
  <c r="H96" i="17"/>
  <c r="K96" i="17" s="1"/>
  <c r="G96" i="17"/>
  <c r="H95" i="17"/>
  <c r="K95" i="17" s="1"/>
  <c r="G95" i="17"/>
  <c r="H94" i="17"/>
  <c r="G94" i="17"/>
  <c r="H93" i="17"/>
  <c r="K93" i="17" s="1"/>
  <c r="G93" i="17"/>
  <c r="H92" i="17"/>
  <c r="K92" i="17" s="1"/>
  <c r="G92" i="17"/>
  <c r="H91" i="17"/>
  <c r="G91" i="17"/>
  <c r="H90" i="17"/>
  <c r="G90" i="17"/>
  <c r="H89" i="17"/>
  <c r="G89" i="17"/>
  <c r="H88" i="17"/>
  <c r="K88" i="17" s="1"/>
  <c r="G88" i="17"/>
  <c r="H87" i="17"/>
  <c r="K87" i="17" s="1"/>
  <c r="G87" i="17"/>
  <c r="H86" i="17"/>
  <c r="G86" i="17"/>
  <c r="H85" i="17"/>
  <c r="G85" i="17"/>
  <c r="H84" i="17"/>
  <c r="K84" i="17" s="1"/>
  <c r="G84" i="17"/>
  <c r="H83" i="17"/>
  <c r="K83" i="17" s="1"/>
  <c r="G83" i="17"/>
  <c r="H82" i="17"/>
  <c r="G82" i="17"/>
  <c r="H81" i="17"/>
  <c r="K81" i="17" s="1"/>
  <c r="G81" i="17"/>
  <c r="H80" i="17"/>
  <c r="G80" i="17"/>
  <c r="H79" i="17"/>
  <c r="K79" i="17" s="1"/>
  <c r="G79" i="17"/>
  <c r="H78" i="17"/>
  <c r="G78" i="17"/>
  <c r="H77" i="17"/>
  <c r="G77" i="17"/>
  <c r="H76" i="17"/>
  <c r="K76" i="17" s="1"/>
  <c r="G76" i="17"/>
  <c r="H75" i="17"/>
  <c r="K75" i="17" s="1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K68" i="17" s="1"/>
  <c r="G68" i="17"/>
  <c r="H67" i="17"/>
  <c r="G67" i="17"/>
  <c r="H66" i="17"/>
  <c r="G66" i="17"/>
  <c r="H65" i="17"/>
  <c r="K65" i="17" s="1"/>
  <c r="G65" i="17"/>
  <c r="H64" i="17"/>
  <c r="G64" i="17"/>
  <c r="H63" i="17"/>
  <c r="K63" i="17" s="1"/>
  <c r="G63" i="17"/>
  <c r="H62" i="17"/>
  <c r="G62" i="17"/>
  <c r="H61" i="17"/>
  <c r="G61" i="17"/>
  <c r="H60" i="17"/>
  <c r="K60" i="17" s="1"/>
  <c r="G60" i="17"/>
  <c r="H59" i="17"/>
  <c r="G59" i="17"/>
  <c r="H58" i="17"/>
  <c r="G58" i="17"/>
  <c r="H57" i="17"/>
  <c r="G57" i="17"/>
  <c r="H56" i="17"/>
  <c r="J56" i="17" s="1"/>
  <c r="G56" i="17"/>
  <c r="H55" i="17"/>
  <c r="K55" i="17" s="1"/>
  <c r="G55" i="17"/>
  <c r="H54" i="17"/>
  <c r="G54" i="17"/>
  <c r="H53" i="17"/>
  <c r="K53" i="17" s="1"/>
  <c r="G53" i="17"/>
  <c r="H52" i="17"/>
  <c r="G52" i="17"/>
  <c r="H51" i="17"/>
  <c r="G51" i="17"/>
  <c r="H50" i="17"/>
  <c r="G50" i="17"/>
  <c r="H49" i="17"/>
  <c r="G49" i="17"/>
  <c r="H48" i="17"/>
  <c r="K48" i="17" s="1"/>
  <c r="G48" i="17"/>
  <c r="H47" i="17"/>
  <c r="K47" i="17" s="1"/>
  <c r="G47" i="17"/>
  <c r="H46" i="17"/>
  <c r="G46" i="17"/>
  <c r="H45" i="17"/>
  <c r="K45" i="17" s="1"/>
  <c r="G45" i="17"/>
  <c r="H44" i="17"/>
  <c r="K44" i="17" s="1"/>
  <c r="G44" i="17"/>
  <c r="H43" i="17"/>
  <c r="G43" i="17"/>
  <c r="H42" i="17"/>
  <c r="G42" i="17"/>
  <c r="H41" i="17"/>
  <c r="K41" i="17" s="1"/>
  <c r="G41" i="17"/>
  <c r="H40" i="17"/>
  <c r="K40" i="17" s="1"/>
  <c r="G40" i="17"/>
  <c r="H39" i="17"/>
  <c r="G39" i="17"/>
  <c r="H38" i="17"/>
  <c r="G38" i="17"/>
  <c r="H37" i="17"/>
  <c r="G37" i="17"/>
  <c r="H36" i="17"/>
  <c r="K36" i="17" s="1"/>
  <c r="G36" i="17"/>
  <c r="H35" i="17"/>
  <c r="G35" i="17"/>
  <c r="H34" i="17"/>
  <c r="G34" i="17"/>
  <c r="H33" i="17"/>
  <c r="G33" i="17"/>
  <c r="H32" i="17"/>
  <c r="G32" i="17"/>
  <c r="H31" i="17"/>
  <c r="K31" i="17" s="1"/>
  <c r="G31" i="17"/>
  <c r="H30" i="17"/>
  <c r="G30" i="17"/>
  <c r="H29" i="17"/>
  <c r="K29" i="17" s="1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K20" i="17" s="1"/>
  <c r="G20" i="17"/>
  <c r="H19" i="17"/>
  <c r="G19" i="17"/>
  <c r="H18" i="17"/>
  <c r="G18" i="17"/>
  <c r="H17" i="17"/>
  <c r="K17" i="17" s="1"/>
  <c r="G17" i="17"/>
  <c r="H16" i="17"/>
  <c r="J16" i="17" s="1"/>
  <c r="G16" i="17"/>
  <c r="H15" i="17"/>
  <c r="G15" i="17"/>
  <c r="H14" i="17"/>
  <c r="G14" i="17"/>
  <c r="H13" i="17"/>
  <c r="G13" i="17"/>
  <c r="H12" i="17"/>
  <c r="G12" i="17"/>
  <c r="H11" i="17"/>
  <c r="G11" i="17"/>
  <c r="H10" i="17"/>
  <c r="K10" i="17" s="1"/>
  <c r="G10" i="17"/>
  <c r="H9" i="17"/>
  <c r="G9" i="17"/>
  <c r="H8" i="17"/>
  <c r="G8" i="17"/>
  <c r="H7" i="17"/>
  <c r="K7" i="17" s="1"/>
  <c r="G7" i="17"/>
  <c r="H6" i="17"/>
  <c r="K6" i="17" s="1"/>
  <c r="G6" i="17"/>
  <c r="H5" i="17"/>
  <c r="K5" i="17" s="1"/>
  <c r="G5" i="17"/>
  <c r="H4" i="17"/>
  <c r="G4" i="17"/>
  <c r="H3" i="17"/>
  <c r="G3" i="17"/>
  <c r="H2" i="17"/>
  <c r="G2" i="17"/>
  <c r="H121" i="16"/>
  <c r="K121" i="16" s="1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J112" i="16" s="1"/>
  <c r="G112" i="16"/>
  <c r="H111" i="16"/>
  <c r="G111" i="16"/>
  <c r="H110" i="16"/>
  <c r="G110" i="16"/>
  <c r="H109" i="16"/>
  <c r="G109" i="16"/>
  <c r="H108" i="16"/>
  <c r="G108" i="16"/>
  <c r="H107" i="16"/>
  <c r="K107" i="16" s="1"/>
  <c r="G107" i="16"/>
  <c r="H106" i="16"/>
  <c r="G106" i="16"/>
  <c r="H105" i="16"/>
  <c r="G105" i="16"/>
  <c r="H104" i="16"/>
  <c r="G104" i="16"/>
  <c r="H103" i="16"/>
  <c r="K103" i="16" s="1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K97" i="16" s="1"/>
  <c r="G97" i="16"/>
  <c r="H96" i="16"/>
  <c r="K96" i="16" s="1"/>
  <c r="G96" i="16"/>
  <c r="H95" i="16"/>
  <c r="G95" i="16"/>
  <c r="H94" i="16"/>
  <c r="G94" i="16"/>
  <c r="H93" i="16"/>
  <c r="G93" i="16"/>
  <c r="H92" i="16"/>
  <c r="J92" i="16" s="1"/>
  <c r="G92" i="16"/>
  <c r="H91" i="16"/>
  <c r="G91" i="16"/>
  <c r="H90" i="16"/>
  <c r="G90" i="16"/>
  <c r="H89" i="16"/>
  <c r="G89" i="16"/>
  <c r="H88" i="16"/>
  <c r="K88" i="16" s="1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J80" i="16" s="1"/>
  <c r="G80" i="16"/>
  <c r="H79" i="16"/>
  <c r="G79" i="16"/>
  <c r="H78" i="16"/>
  <c r="G78" i="16"/>
  <c r="H77" i="16"/>
  <c r="G77" i="16"/>
  <c r="H76" i="16"/>
  <c r="K76" i="16" s="1"/>
  <c r="G76" i="16"/>
  <c r="H75" i="16"/>
  <c r="G75" i="16"/>
  <c r="H74" i="16"/>
  <c r="G74" i="16"/>
  <c r="H73" i="16"/>
  <c r="G73" i="16"/>
  <c r="H72" i="16"/>
  <c r="J72" i="16" s="1"/>
  <c r="G72" i="16"/>
  <c r="H71" i="16"/>
  <c r="G71" i="16"/>
  <c r="H70" i="16"/>
  <c r="G70" i="16"/>
  <c r="H69" i="16"/>
  <c r="G69" i="16"/>
  <c r="H68" i="16"/>
  <c r="G68" i="16"/>
  <c r="H67" i="16"/>
  <c r="G67" i="16"/>
  <c r="H66" i="16"/>
  <c r="G66" i="16"/>
  <c r="H65" i="16"/>
  <c r="G65" i="16"/>
  <c r="H64" i="16"/>
  <c r="G64" i="16"/>
  <c r="H63" i="16"/>
  <c r="K63" i="16" s="1"/>
  <c r="G63" i="16"/>
  <c r="H62" i="16"/>
  <c r="G62" i="16"/>
  <c r="H61" i="16"/>
  <c r="K61" i="16" s="1"/>
  <c r="G61" i="16"/>
  <c r="H60" i="16"/>
  <c r="G60" i="16"/>
  <c r="H59" i="16"/>
  <c r="G59" i="16"/>
  <c r="H58" i="16"/>
  <c r="G58" i="16"/>
  <c r="H57" i="16"/>
  <c r="G57" i="16"/>
  <c r="H56" i="16"/>
  <c r="J56" i="16" s="1"/>
  <c r="G56" i="16"/>
  <c r="H55" i="16"/>
  <c r="G55" i="16"/>
  <c r="H54" i="16"/>
  <c r="G54" i="16"/>
  <c r="H53" i="16"/>
  <c r="K53" i="16" s="1"/>
  <c r="G53" i="16"/>
  <c r="H52" i="16"/>
  <c r="J52" i="16" s="1"/>
  <c r="G52" i="16"/>
  <c r="H51" i="16"/>
  <c r="G51" i="16"/>
  <c r="H50" i="16"/>
  <c r="G50" i="16"/>
  <c r="H49" i="16"/>
  <c r="G49" i="16"/>
  <c r="H48" i="16"/>
  <c r="G48" i="16"/>
  <c r="H47" i="16"/>
  <c r="K47" i="16" s="1"/>
  <c r="G47" i="16"/>
  <c r="H46" i="16"/>
  <c r="G46" i="16"/>
  <c r="H45" i="16"/>
  <c r="G45" i="16"/>
  <c r="H44" i="16"/>
  <c r="K44" i="16" s="1"/>
  <c r="G44" i="16"/>
  <c r="H43" i="16"/>
  <c r="G43" i="16"/>
  <c r="H42" i="16"/>
  <c r="G42" i="16"/>
  <c r="H41" i="16"/>
  <c r="G41" i="16"/>
  <c r="H40" i="16"/>
  <c r="J40" i="16" s="1"/>
  <c r="G40" i="16"/>
  <c r="H39" i="16"/>
  <c r="G39" i="16"/>
  <c r="H38" i="16"/>
  <c r="G38" i="16"/>
  <c r="H37" i="16"/>
  <c r="G37" i="16"/>
  <c r="H36" i="16"/>
  <c r="G36" i="16"/>
  <c r="H35" i="16"/>
  <c r="K35" i="16" s="1"/>
  <c r="G35" i="16"/>
  <c r="H34" i="16"/>
  <c r="G34" i="16"/>
  <c r="H33" i="16"/>
  <c r="G33" i="16"/>
  <c r="H32" i="16"/>
  <c r="J32" i="16" s="1"/>
  <c r="G32" i="16"/>
  <c r="H31" i="16"/>
  <c r="K31" i="16" s="1"/>
  <c r="G31" i="16"/>
  <c r="H30" i="16"/>
  <c r="G30" i="16"/>
  <c r="H29" i="16"/>
  <c r="G29" i="16"/>
  <c r="H28" i="16"/>
  <c r="J28" i="16" s="1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K19" i="16" s="1"/>
  <c r="G19" i="16"/>
  <c r="H18" i="16"/>
  <c r="G18" i="16"/>
  <c r="H17" i="16"/>
  <c r="K17" i="16" s="1"/>
  <c r="G17" i="16"/>
  <c r="H16" i="16"/>
  <c r="K16" i="16" s="1"/>
  <c r="G16" i="16"/>
  <c r="H15" i="16"/>
  <c r="G15" i="16"/>
  <c r="H14" i="16"/>
  <c r="G14" i="16"/>
  <c r="H13" i="16"/>
  <c r="J13" i="16" s="1"/>
  <c r="G13" i="16"/>
  <c r="H12" i="16"/>
  <c r="G12" i="16"/>
  <c r="H11" i="16"/>
  <c r="G11" i="16"/>
  <c r="H10" i="16"/>
  <c r="K10" i="16" s="1"/>
  <c r="G10" i="16"/>
  <c r="H9" i="16"/>
  <c r="K9" i="16" s="1"/>
  <c r="G9" i="16"/>
  <c r="H8" i="16"/>
  <c r="K8" i="16" s="1"/>
  <c r="G8" i="16"/>
  <c r="H7" i="16"/>
  <c r="G7" i="16"/>
  <c r="H6" i="16"/>
  <c r="G6" i="16"/>
  <c r="H5" i="16"/>
  <c r="G5" i="16"/>
  <c r="H4" i="16"/>
  <c r="G4" i="16"/>
  <c r="H3" i="16"/>
  <c r="G3" i="16"/>
  <c r="H2" i="16"/>
  <c r="G2" i="16"/>
  <c r="I13" i="16" l="1"/>
  <c r="K13" i="16" s="1"/>
  <c r="I19" i="16"/>
  <c r="I23" i="16"/>
  <c r="I39" i="16"/>
  <c r="K39" i="16" s="1"/>
  <c r="I34" i="17"/>
  <c r="I100" i="17"/>
  <c r="J100" i="17" s="1"/>
  <c r="I61" i="16"/>
  <c r="J61" i="16" s="1"/>
  <c r="I65" i="16"/>
  <c r="K65" i="16" s="1"/>
  <c r="I109" i="16"/>
  <c r="J109" i="16" s="1"/>
  <c r="I37" i="17"/>
  <c r="I49" i="17"/>
  <c r="J49" i="17" s="1"/>
  <c r="I57" i="17"/>
  <c r="J57" i="17" s="1"/>
  <c r="I61" i="17"/>
  <c r="J61" i="17" s="1"/>
  <c r="I77" i="17"/>
  <c r="J77" i="17" s="1"/>
  <c r="I60" i="16"/>
  <c r="K60" i="16" s="1"/>
  <c r="I72" i="16"/>
  <c r="K72" i="16" s="1"/>
  <c r="I88" i="16"/>
  <c r="J88" i="16" s="1"/>
  <c r="I6" i="17"/>
  <c r="J6" i="17" s="1"/>
  <c r="I18" i="17"/>
  <c r="I22" i="17"/>
  <c r="I84" i="17"/>
  <c r="J84" i="17" s="1"/>
  <c r="I2" i="16"/>
  <c r="K2" i="16" s="1"/>
  <c r="I14" i="16"/>
  <c r="K14" i="16" s="1"/>
  <c r="I34" i="16"/>
  <c r="J34" i="16" s="1"/>
  <c r="I57" i="16"/>
  <c r="I73" i="16"/>
  <c r="K73" i="16" s="1"/>
  <c r="I77" i="16"/>
  <c r="K77" i="16" s="1"/>
  <c r="I85" i="16"/>
  <c r="K85" i="16" s="1"/>
  <c r="I25" i="17"/>
  <c r="J25" i="17" s="1"/>
  <c r="I29" i="17"/>
  <c r="J29" i="17" s="1"/>
  <c r="I68" i="17"/>
  <c r="J68" i="17" s="1"/>
  <c r="I24" i="16"/>
  <c r="J24" i="16" s="1"/>
  <c r="I40" i="16"/>
  <c r="I63" i="16"/>
  <c r="I48" i="16"/>
  <c r="J48" i="16" s="1"/>
  <c r="I33" i="16"/>
  <c r="K33" i="16" s="1"/>
  <c r="I41" i="16"/>
  <c r="K41" i="16" s="1"/>
  <c r="I24" i="17"/>
  <c r="J24" i="17" s="1"/>
  <c r="I79" i="17"/>
  <c r="I117" i="17"/>
  <c r="J117" i="17" s="1"/>
  <c r="I22" i="16"/>
  <c r="I37" i="16"/>
  <c r="J37" i="16" s="1"/>
  <c r="I89" i="16"/>
  <c r="I93" i="16"/>
  <c r="J93" i="16" s="1"/>
  <c r="I101" i="16"/>
  <c r="K101" i="16" s="1"/>
  <c r="I105" i="16"/>
  <c r="K105" i="16" s="1"/>
  <c r="K109" i="16"/>
  <c r="I16" i="17"/>
  <c r="K16" i="17" s="1"/>
  <c r="I33" i="17"/>
  <c r="J33" i="17" s="1"/>
  <c r="I35" i="17"/>
  <c r="K35" i="17" s="1"/>
  <c r="I42" i="17"/>
  <c r="I93" i="17"/>
  <c r="J93" i="17" s="1"/>
  <c r="I95" i="17"/>
  <c r="J95" i="17" s="1"/>
  <c r="I7" i="16"/>
  <c r="J7" i="16" s="1"/>
  <c r="I16" i="16"/>
  <c r="J16" i="16" s="1"/>
  <c r="I21" i="16"/>
  <c r="J21" i="16" s="1"/>
  <c r="I25" i="16"/>
  <c r="I29" i="16"/>
  <c r="I35" i="16"/>
  <c r="J35" i="16" s="1"/>
  <c r="K40" i="16"/>
  <c r="I45" i="16"/>
  <c r="K45" i="16" s="1"/>
  <c r="I49" i="16"/>
  <c r="I53" i="16"/>
  <c r="J53" i="16" s="1"/>
  <c r="J60" i="16"/>
  <c r="I69" i="16"/>
  <c r="I87" i="16"/>
  <c r="K87" i="16" s="1"/>
  <c r="I112" i="16"/>
  <c r="K112" i="16" s="1"/>
  <c r="I113" i="16"/>
  <c r="K113" i="16" s="1"/>
  <c r="I117" i="16"/>
  <c r="K117" i="16" s="1"/>
  <c r="I13" i="17"/>
  <c r="J13" i="17" s="1"/>
  <c r="I26" i="17"/>
  <c r="K26" i="17" s="1"/>
  <c r="I109" i="17"/>
  <c r="J109" i="17" s="1"/>
  <c r="I48" i="17"/>
  <c r="J48" i="17" s="1"/>
  <c r="I53" i="17"/>
  <c r="J53" i="17" s="1"/>
  <c r="I56" i="17"/>
  <c r="K56" i="17" s="1"/>
  <c r="I69" i="17"/>
  <c r="J69" i="17" s="1"/>
  <c r="I71" i="17"/>
  <c r="K71" i="17" s="1"/>
  <c r="I76" i="17"/>
  <c r="J76" i="17" s="1"/>
  <c r="I85" i="17"/>
  <c r="J85" i="17" s="1"/>
  <c r="I87" i="17"/>
  <c r="J87" i="17" s="1"/>
  <c r="I92" i="17"/>
  <c r="J92" i="17" s="1"/>
  <c r="I101" i="17"/>
  <c r="J101" i="17" s="1"/>
  <c r="I103" i="17"/>
  <c r="J103" i="17" s="1"/>
  <c r="I108" i="17"/>
  <c r="J108" i="17" s="1"/>
  <c r="I113" i="17"/>
  <c r="J113" i="17" s="1"/>
  <c r="I120" i="17"/>
  <c r="J120" i="17" s="1"/>
  <c r="I3" i="17"/>
  <c r="J3" i="17" s="1"/>
  <c r="I5" i="17"/>
  <c r="J5" i="17" s="1"/>
  <c r="I7" i="17"/>
  <c r="J7" i="17" s="1"/>
  <c r="I14" i="17"/>
  <c r="J14" i="17" s="1"/>
  <c r="I17" i="17"/>
  <c r="J17" i="17" s="1"/>
  <c r="I21" i="17"/>
  <c r="J21" i="17" s="1"/>
  <c r="K32" i="17"/>
  <c r="K37" i="17"/>
  <c r="I41" i="17"/>
  <c r="J41" i="17" s="1"/>
  <c r="I47" i="17"/>
  <c r="I52" i="17"/>
  <c r="J52" i="17" s="1"/>
  <c r="I73" i="17"/>
  <c r="J73" i="17" s="1"/>
  <c r="I75" i="17"/>
  <c r="J75" i="17" s="1"/>
  <c r="I80" i="17"/>
  <c r="J80" i="17" s="1"/>
  <c r="I89" i="17"/>
  <c r="J89" i="17" s="1"/>
  <c r="I91" i="17"/>
  <c r="K91" i="17" s="1"/>
  <c r="I96" i="17"/>
  <c r="J96" i="17" s="1"/>
  <c r="I105" i="17"/>
  <c r="J105" i="17" s="1"/>
  <c r="I107" i="17"/>
  <c r="K107" i="17" s="1"/>
  <c r="I112" i="17"/>
  <c r="J112" i="17" s="1"/>
  <c r="I2" i="17"/>
  <c r="K2" i="17" s="1"/>
  <c r="I15" i="17"/>
  <c r="K15" i="17" s="1"/>
  <c r="I19" i="17"/>
  <c r="K19" i="17" s="1"/>
  <c r="K24" i="17"/>
  <c r="I32" i="17"/>
  <c r="J32" i="17" s="1"/>
  <c r="I38" i="17"/>
  <c r="K38" i="17" s="1"/>
  <c r="I40" i="17"/>
  <c r="J40" i="17" s="1"/>
  <c r="K49" i="17"/>
  <c r="K61" i="17"/>
  <c r="I63" i="17"/>
  <c r="I65" i="17"/>
  <c r="J65" i="17" s="1"/>
  <c r="I67" i="17"/>
  <c r="K67" i="17" s="1"/>
  <c r="I72" i="17"/>
  <c r="J72" i="17" s="1"/>
  <c r="K77" i="17"/>
  <c r="I81" i="17"/>
  <c r="J81" i="17" s="1"/>
  <c r="I83" i="17"/>
  <c r="J83" i="17" s="1"/>
  <c r="I88" i="17"/>
  <c r="J88" i="17" s="1"/>
  <c r="I97" i="17"/>
  <c r="J97" i="17" s="1"/>
  <c r="I99" i="17"/>
  <c r="K99" i="17" s="1"/>
  <c r="K100" i="17"/>
  <c r="I104" i="17"/>
  <c r="J104" i="17" s="1"/>
  <c r="I116" i="17"/>
  <c r="J116" i="17" s="1"/>
  <c r="J64" i="17"/>
  <c r="J37" i="17"/>
  <c r="I45" i="17"/>
  <c r="J45" i="17" s="1"/>
  <c r="J2" i="17"/>
  <c r="I9" i="17"/>
  <c r="I12" i="17"/>
  <c r="K12" i="17" s="1"/>
  <c r="K21" i="17"/>
  <c r="I23" i="17"/>
  <c r="J23" i="17" s="1"/>
  <c r="I39" i="17"/>
  <c r="K39" i="17" s="1"/>
  <c r="I51" i="17"/>
  <c r="K51" i="17" s="1"/>
  <c r="I55" i="17"/>
  <c r="J55" i="17" s="1"/>
  <c r="I60" i="17"/>
  <c r="J60" i="17" s="1"/>
  <c r="I4" i="17"/>
  <c r="J4" i="17" s="1"/>
  <c r="I11" i="17"/>
  <c r="K11" i="17" s="1"/>
  <c r="J12" i="17"/>
  <c r="I20" i="17"/>
  <c r="J20" i="17" s="1"/>
  <c r="I28" i="17"/>
  <c r="J28" i="17" s="1"/>
  <c r="I36" i="17"/>
  <c r="J36" i="17" s="1"/>
  <c r="I44" i="17"/>
  <c r="J44" i="17" s="1"/>
  <c r="I59" i="17"/>
  <c r="J59" i="17" s="1"/>
  <c r="I64" i="17"/>
  <c r="K64" i="17" s="1"/>
  <c r="I121" i="17"/>
  <c r="J121" i="17" s="1"/>
  <c r="I111" i="17"/>
  <c r="J111" i="17" s="1"/>
  <c r="I115" i="17"/>
  <c r="J115" i="17" s="1"/>
  <c r="I119" i="17"/>
  <c r="J119" i="17" s="1"/>
  <c r="J101" i="16"/>
  <c r="K24" i="16"/>
  <c r="I5" i="16"/>
  <c r="K5" i="16" s="1"/>
  <c r="I11" i="16"/>
  <c r="K11" i="16" s="1"/>
  <c r="I20" i="16"/>
  <c r="J20" i="16" s="1"/>
  <c r="K21" i="16"/>
  <c r="I32" i="16"/>
  <c r="K32" i="16" s="1"/>
  <c r="I44" i="16"/>
  <c r="J44" i="16" s="1"/>
  <c r="I56" i="16"/>
  <c r="K56" i="16" s="1"/>
  <c r="I67" i="16"/>
  <c r="K67" i="16" s="1"/>
  <c r="I76" i="16"/>
  <c r="J76" i="16" s="1"/>
  <c r="I80" i="16"/>
  <c r="K80" i="16" s="1"/>
  <c r="I95" i="16"/>
  <c r="K95" i="16" s="1"/>
  <c r="I99" i="16"/>
  <c r="K99" i="16" s="1"/>
  <c r="I116" i="16"/>
  <c r="K116" i="16" s="1"/>
  <c r="I4" i="16"/>
  <c r="K4" i="16" s="1"/>
  <c r="I8" i="16"/>
  <c r="I12" i="16"/>
  <c r="K12" i="16" s="1"/>
  <c r="I28" i="16"/>
  <c r="K28" i="16" s="1"/>
  <c r="I43" i="16"/>
  <c r="K43" i="16" s="1"/>
  <c r="I52" i="16"/>
  <c r="K52" i="16" s="1"/>
  <c r="I68" i="16"/>
  <c r="K68" i="16" s="1"/>
  <c r="I79" i="16"/>
  <c r="K79" i="16" s="1"/>
  <c r="I83" i="16"/>
  <c r="K83" i="16" s="1"/>
  <c r="I92" i="16"/>
  <c r="K92" i="16" s="1"/>
  <c r="I96" i="16"/>
  <c r="J96" i="16" s="1"/>
  <c r="I103" i="16"/>
  <c r="I119" i="16"/>
  <c r="K119" i="16" s="1"/>
  <c r="J11" i="17"/>
  <c r="K3" i="17"/>
  <c r="I10" i="17"/>
  <c r="J10" i="17" s="1"/>
  <c r="J15" i="17"/>
  <c r="J19" i="17"/>
  <c r="J22" i="17"/>
  <c r="K22" i="17"/>
  <c r="K23" i="17"/>
  <c r="I31" i="17"/>
  <c r="J31" i="17" s="1"/>
  <c r="J35" i="17"/>
  <c r="J38" i="17"/>
  <c r="J51" i="17"/>
  <c r="I58" i="17"/>
  <c r="J58" i="17" s="1"/>
  <c r="K58" i="17"/>
  <c r="J67" i="17"/>
  <c r="J71" i="17"/>
  <c r="J79" i="17"/>
  <c r="J91" i="17"/>
  <c r="J99" i="17"/>
  <c r="J107" i="17"/>
  <c r="I8" i="17"/>
  <c r="J8" i="17" s="1"/>
  <c r="J18" i="17"/>
  <c r="K18" i="17"/>
  <c r="I27" i="17"/>
  <c r="J27" i="17" s="1"/>
  <c r="J34" i="17"/>
  <c r="K34" i="17"/>
  <c r="I43" i="17"/>
  <c r="J43" i="17" s="1"/>
  <c r="I46" i="17"/>
  <c r="J46" i="17" s="1"/>
  <c r="K46" i="17"/>
  <c r="J62" i="17"/>
  <c r="I62" i="17"/>
  <c r="K62" i="17" s="1"/>
  <c r="I50" i="17"/>
  <c r="J50" i="17" s="1"/>
  <c r="J26" i="17"/>
  <c r="I30" i="17"/>
  <c r="J30" i="17" s="1"/>
  <c r="J39" i="17"/>
  <c r="J42" i="17"/>
  <c r="K42" i="17"/>
  <c r="J47" i="17"/>
  <c r="I54" i="17"/>
  <c r="J54" i="17" s="1"/>
  <c r="K54" i="17"/>
  <c r="J63" i="17"/>
  <c r="K66" i="17"/>
  <c r="K70" i="17"/>
  <c r="K74" i="17"/>
  <c r="K78" i="17"/>
  <c r="K82" i="17"/>
  <c r="K86" i="17"/>
  <c r="K94" i="17"/>
  <c r="K98" i="17"/>
  <c r="K114" i="17"/>
  <c r="I66" i="17"/>
  <c r="J66" i="17" s="1"/>
  <c r="I70" i="17"/>
  <c r="J70" i="17" s="1"/>
  <c r="I74" i="17"/>
  <c r="J74" i="17" s="1"/>
  <c r="I78" i="17"/>
  <c r="J78" i="17" s="1"/>
  <c r="I82" i="17"/>
  <c r="J82" i="17" s="1"/>
  <c r="I86" i="17"/>
  <c r="J86" i="17" s="1"/>
  <c r="I90" i="17"/>
  <c r="J90" i="17" s="1"/>
  <c r="I94" i="17"/>
  <c r="J94" i="17" s="1"/>
  <c r="I98" i="17"/>
  <c r="J98" i="17" s="1"/>
  <c r="I102" i="17"/>
  <c r="J102" i="17" s="1"/>
  <c r="I106" i="17"/>
  <c r="J106" i="17" s="1"/>
  <c r="I110" i="17"/>
  <c r="J110" i="17" s="1"/>
  <c r="I114" i="17"/>
  <c r="J114" i="17" s="1"/>
  <c r="I118" i="17"/>
  <c r="J118" i="17" s="1"/>
  <c r="K49" i="16"/>
  <c r="J49" i="16"/>
  <c r="K69" i="16"/>
  <c r="J69" i="16"/>
  <c r="J73" i="16"/>
  <c r="J113" i="16"/>
  <c r="J45" i="16"/>
  <c r="K57" i="16"/>
  <c r="J57" i="16"/>
  <c r="J104" i="16"/>
  <c r="K25" i="16"/>
  <c r="J25" i="16"/>
  <c r="K89" i="16"/>
  <c r="J89" i="16"/>
  <c r="J64" i="16"/>
  <c r="I15" i="16"/>
  <c r="K15" i="16" s="1"/>
  <c r="I17" i="16"/>
  <c r="J17" i="16" s="1"/>
  <c r="J2" i="16"/>
  <c r="J4" i="16"/>
  <c r="I9" i="16"/>
  <c r="J9" i="16" s="1"/>
  <c r="J12" i="16"/>
  <c r="J14" i="16"/>
  <c r="I31" i="16"/>
  <c r="J31" i="16" s="1"/>
  <c r="I36" i="16"/>
  <c r="K36" i="16" s="1"/>
  <c r="I47" i="16"/>
  <c r="J47" i="16" s="1"/>
  <c r="I51" i="16"/>
  <c r="J51" i="16" s="1"/>
  <c r="I55" i="16"/>
  <c r="J55" i="16" s="1"/>
  <c r="I59" i="16"/>
  <c r="K59" i="16" s="1"/>
  <c r="I64" i="16"/>
  <c r="K64" i="16" s="1"/>
  <c r="I71" i="16"/>
  <c r="K71" i="16" s="1"/>
  <c r="I75" i="16"/>
  <c r="K75" i="16" s="1"/>
  <c r="J77" i="16"/>
  <c r="J79" i="16"/>
  <c r="I84" i="16"/>
  <c r="K84" i="16" s="1"/>
  <c r="I91" i="16"/>
  <c r="K91" i="16" s="1"/>
  <c r="K93" i="16"/>
  <c r="I100" i="16"/>
  <c r="K100" i="16" s="1"/>
  <c r="I104" i="16"/>
  <c r="K104" i="16" s="1"/>
  <c r="I108" i="16"/>
  <c r="K108" i="16" s="1"/>
  <c r="I115" i="16"/>
  <c r="K115" i="16" s="1"/>
  <c r="J59" i="16"/>
  <c r="J71" i="16"/>
  <c r="J75" i="16"/>
  <c r="J91" i="16"/>
  <c r="I107" i="16"/>
  <c r="J107" i="16" s="1"/>
  <c r="I111" i="16"/>
  <c r="K111" i="16" s="1"/>
  <c r="I120" i="16"/>
  <c r="K120" i="16" s="1"/>
  <c r="J23" i="16"/>
  <c r="J33" i="16"/>
  <c r="J39" i="16"/>
  <c r="J41" i="16"/>
  <c r="J43" i="16"/>
  <c r="J65" i="16"/>
  <c r="I81" i="16"/>
  <c r="K81" i="16" s="1"/>
  <c r="J85" i="16"/>
  <c r="I97" i="16"/>
  <c r="J97" i="16" s="1"/>
  <c r="J105" i="16"/>
  <c r="I121" i="16"/>
  <c r="J121" i="16" s="1"/>
  <c r="I6" i="16"/>
  <c r="J6" i="16" s="1"/>
  <c r="J11" i="16"/>
  <c r="J99" i="16"/>
  <c r="J8" i="16"/>
  <c r="K7" i="16"/>
  <c r="I10" i="16"/>
  <c r="J10" i="16" s="1"/>
  <c r="J15" i="16"/>
  <c r="J19" i="16"/>
  <c r="J22" i="16"/>
  <c r="K22" i="16"/>
  <c r="K23" i="16"/>
  <c r="I27" i="16"/>
  <c r="J27" i="16" s="1"/>
  <c r="I38" i="16"/>
  <c r="J38" i="16" s="1"/>
  <c r="K18" i="16"/>
  <c r="I42" i="16"/>
  <c r="K42" i="16" s="1"/>
  <c r="I18" i="16"/>
  <c r="J18" i="16" s="1"/>
  <c r="K26" i="16"/>
  <c r="K27" i="16"/>
  <c r="I30" i="16"/>
  <c r="K30" i="16" s="1"/>
  <c r="I46" i="16"/>
  <c r="J46" i="16" s="1"/>
  <c r="K46" i="16"/>
  <c r="J63" i="16"/>
  <c r="J103" i="16"/>
  <c r="I3" i="16"/>
  <c r="J3" i="16" s="1"/>
  <c r="I26" i="16"/>
  <c r="J26" i="16" s="1"/>
  <c r="K34" i="16"/>
  <c r="I50" i="16"/>
  <c r="J50" i="16" s="1"/>
  <c r="K50" i="16"/>
  <c r="I54" i="16"/>
  <c r="J54" i="16" s="1"/>
  <c r="I58" i="16"/>
  <c r="K58" i="16" s="1"/>
  <c r="K70" i="16"/>
  <c r="K74" i="16"/>
  <c r="K78" i="16"/>
  <c r="K98" i="16"/>
  <c r="K102" i="16"/>
  <c r="K118" i="16"/>
  <c r="I62" i="16"/>
  <c r="K62" i="16" s="1"/>
  <c r="I66" i="16"/>
  <c r="K66" i="16" s="1"/>
  <c r="I70" i="16"/>
  <c r="J70" i="16" s="1"/>
  <c r="I74" i="16"/>
  <c r="J74" i="16" s="1"/>
  <c r="I78" i="16"/>
  <c r="J78" i="16" s="1"/>
  <c r="I82" i="16"/>
  <c r="K82" i="16" s="1"/>
  <c r="I86" i="16"/>
  <c r="J86" i="16" s="1"/>
  <c r="I90" i="16"/>
  <c r="J90" i="16" s="1"/>
  <c r="I94" i="16"/>
  <c r="K94" i="16" s="1"/>
  <c r="I98" i="16"/>
  <c r="J98" i="16" s="1"/>
  <c r="I102" i="16"/>
  <c r="J102" i="16" s="1"/>
  <c r="I106" i="16"/>
  <c r="J106" i="16" s="1"/>
  <c r="I110" i="16"/>
  <c r="K110" i="16" s="1"/>
  <c r="I114" i="16"/>
  <c r="J114" i="16" s="1"/>
  <c r="I118" i="16"/>
  <c r="J118" i="16" s="1"/>
  <c r="K13" i="17" l="1"/>
  <c r="J67" i="16"/>
  <c r="K33" i="17"/>
  <c r="K14" i="17"/>
  <c r="J83" i="16"/>
  <c r="J117" i="16"/>
  <c r="K50" i="17"/>
  <c r="K48" i="16"/>
  <c r="K57" i="17"/>
  <c r="K80" i="17"/>
  <c r="K25" i="17"/>
  <c r="J95" i="16"/>
  <c r="K86" i="16"/>
  <c r="J87" i="16"/>
  <c r="K102" i="17"/>
  <c r="K20" i="16"/>
  <c r="K104" i="17"/>
  <c r="K52" i="17"/>
  <c r="J29" i="16"/>
  <c r="K29" i="16"/>
  <c r="K118" i="17"/>
  <c r="K73" i="17"/>
  <c r="K106" i="16"/>
  <c r="K54" i="16"/>
  <c r="K38" i="16"/>
  <c r="K51" i="16"/>
  <c r="J111" i="16"/>
  <c r="K110" i="17"/>
  <c r="K30" i="17"/>
  <c r="K37" i="16"/>
  <c r="K106" i="17"/>
  <c r="K90" i="17"/>
  <c r="K8" i="17"/>
  <c r="K89" i="17"/>
  <c r="K120" i="17"/>
  <c r="K72" i="17"/>
  <c r="K28" i="17"/>
  <c r="J9" i="17"/>
  <c r="K9" i="17"/>
  <c r="K112" i="17"/>
  <c r="K27" i="17"/>
  <c r="K43" i="17"/>
  <c r="K59" i="17"/>
  <c r="K85" i="17"/>
  <c r="K69" i="17"/>
  <c r="K4" i="17"/>
  <c r="K114" i="16"/>
  <c r="K90" i="16"/>
  <c r="J94" i="16"/>
  <c r="K55" i="16"/>
  <c r="J115" i="16"/>
  <c r="K6" i="16"/>
  <c r="J68" i="16"/>
  <c r="K3" i="16"/>
  <c r="J5" i="16"/>
  <c r="J119" i="16"/>
  <c r="J116" i="16"/>
  <c r="J58" i="16"/>
  <c r="J42" i="16"/>
  <c r="J110" i="16"/>
  <c r="J62" i="16"/>
  <c r="J100" i="16"/>
  <c r="J120" i="16"/>
  <c r="J30" i="16"/>
  <c r="J81" i="16"/>
  <c r="J84" i="16"/>
  <c r="J66" i="16"/>
  <c r="J36" i="16"/>
  <c r="J82" i="16"/>
  <c r="J108" i="16"/>
  <c r="BP4" i="2" l="1"/>
  <c r="BP3" i="2"/>
  <c r="BP2" i="2"/>
  <c r="BA11" i="2"/>
  <c r="BA10" i="2"/>
  <c r="BA9" i="2"/>
  <c r="BA8" i="2"/>
  <c r="BA7" i="2"/>
  <c r="BA6" i="2"/>
  <c r="BA5" i="2"/>
  <c r="BA4" i="2"/>
  <c r="BA3" i="2"/>
  <c r="BA2" i="2"/>
  <c r="AL10" i="2"/>
  <c r="AL9" i="2"/>
  <c r="AL8" i="2"/>
  <c r="AL7" i="2"/>
  <c r="AL6" i="2"/>
  <c r="AL5" i="2"/>
  <c r="AL4" i="2"/>
  <c r="AL3" i="2"/>
  <c r="AL2" i="2"/>
  <c r="H121" i="2" l="1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K93" i="2" s="1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K48" i="2" s="1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I2" i="2" l="1"/>
  <c r="K2" i="2" s="1"/>
  <c r="I99" i="2"/>
  <c r="K99" i="2" s="1"/>
  <c r="I10" i="2"/>
  <c r="K10" i="2" s="1"/>
  <c r="I11" i="2"/>
  <c r="K11" i="2" s="1"/>
  <c r="I31" i="2"/>
  <c r="K31" i="2" s="1"/>
  <c r="I50" i="2"/>
  <c r="J50" i="2" s="1"/>
  <c r="I53" i="2"/>
  <c r="K53" i="2" s="1"/>
  <c r="I54" i="2"/>
  <c r="J54" i="2" s="1"/>
  <c r="I55" i="2"/>
  <c r="K55" i="2" s="1"/>
  <c r="I75" i="2"/>
  <c r="K75" i="2" s="1"/>
  <c r="I86" i="2"/>
  <c r="K86" i="2" s="1"/>
  <c r="I87" i="2"/>
  <c r="K87" i="2" s="1"/>
  <c r="I88" i="2"/>
  <c r="K88" i="2" s="1"/>
  <c r="I89" i="2"/>
  <c r="K89" i="2" s="1"/>
  <c r="I116" i="2"/>
  <c r="J116" i="2" s="1"/>
  <c r="I117" i="2"/>
  <c r="K117" i="2" s="1"/>
  <c r="I119" i="2"/>
  <c r="K119" i="2" s="1"/>
  <c r="I18" i="2"/>
  <c r="J18" i="2" s="1"/>
  <c r="I21" i="2"/>
  <c r="K21" i="2" s="1"/>
  <c r="I22" i="2"/>
  <c r="J22" i="2" s="1"/>
  <c r="I23" i="2"/>
  <c r="K23" i="2" s="1"/>
  <c r="K54" i="2"/>
  <c r="I65" i="2"/>
  <c r="K65" i="2" s="1"/>
  <c r="I66" i="2"/>
  <c r="J66" i="2" s="1"/>
  <c r="I67" i="2"/>
  <c r="K67" i="2" s="1"/>
  <c r="I3" i="2"/>
  <c r="K3" i="2" s="1"/>
  <c r="I4" i="2"/>
  <c r="K4" i="2" s="1"/>
  <c r="I5" i="2"/>
  <c r="K5" i="2" s="1"/>
  <c r="I14" i="2"/>
  <c r="J14" i="2" s="1"/>
  <c r="I15" i="2"/>
  <c r="K15" i="2" s="1"/>
  <c r="I29" i="2"/>
  <c r="K29" i="2" s="1"/>
  <c r="I37" i="2"/>
  <c r="K37" i="2" s="1"/>
  <c r="I38" i="2"/>
  <c r="J38" i="2" s="1"/>
  <c r="I42" i="2"/>
  <c r="J42" i="2" s="1"/>
  <c r="I43" i="2"/>
  <c r="K43" i="2" s="1"/>
  <c r="I45" i="2"/>
  <c r="K45" i="2" s="1"/>
  <c r="I46" i="2"/>
  <c r="J46" i="2" s="1"/>
  <c r="I47" i="2"/>
  <c r="K47" i="2" s="1"/>
  <c r="I58" i="2"/>
  <c r="J58" i="2" s="1"/>
  <c r="I59" i="2"/>
  <c r="K59" i="2" s="1"/>
  <c r="I70" i="2"/>
  <c r="J70" i="2" s="1"/>
  <c r="I71" i="2"/>
  <c r="K71" i="2" s="1"/>
  <c r="I81" i="2"/>
  <c r="K81" i="2" s="1"/>
  <c r="I92" i="2"/>
  <c r="J92" i="2" s="1"/>
  <c r="I93" i="2"/>
  <c r="I101" i="2"/>
  <c r="K101" i="2" s="1"/>
  <c r="I103" i="2"/>
  <c r="K103" i="2" s="1"/>
  <c r="I104" i="2"/>
  <c r="J104" i="2" s="1"/>
  <c r="I109" i="2"/>
  <c r="K109" i="2" s="1"/>
  <c r="I111" i="2"/>
  <c r="K111" i="2" s="1"/>
  <c r="J5" i="2"/>
  <c r="I6" i="2"/>
  <c r="K6" i="2" s="1"/>
  <c r="I7" i="2"/>
  <c r="K7" i="2" s="1"/>
  <c r="I8" i="2"/>
  <c r="J8" i="2" s="1"/>
  <c r="I9" i="2"/>
  <c r="K9" i="2" s="1"/>
  <c r="J11" i="2"/>
  <c r="I13" i="2"/>
  <c r="K13" i="2" s="1"/>
  <c r="I17" i="2"/>
  <c r="K17" i="2" s="1"/>
  <c r="I19" i="2"/>
  <c r="K19" i="2" s="1"/>
  <c r="I25" i="2"/>
  <c r="K25" i="2" s="1"/>
  <c r="I26" i="2"/>
  <c r="J26" i="2" s="1"/>
  <c r="I27" i="2"/>
  <c r="K27" i="2" s="1"/>
  <c r="I30" i="2"/>
  <c r="J30" i="2" s="1"/>
  <c r="I33" i="2"/>
  <c r="K33" i="2" s="1"/>
  <c r="I34" i="2"/>
  <c r="J34" i="2" s="1"/>
  <c r="I35" i="2"/>
  <c r="K35" i="2" s="1"/>
  <c r="I39" i="2"/>
  <c r="K39" i="2" s="1"/>
  <c r="I41" i="2"/>
  <c r="K41" i="2" s="1"/>
  <c r="J43" i="2"/>
  <c r="I49" i="2"/>
  <c r="K49" i="2" s="1"/>
  <c r="I51" i="2"/>
  <c r="K51" i="2" s="1"/>
  <c r="I57" i="2"/>
  <c r="J57" i="2" s="1"/>
  <c r="I61" i="2"/>
  <c r="K61" i="2" s="1"/>
  <c r="I62" i="2"/>
  <c r="J62" i="2" s="1"/>
  <c r="I63" i="2"/>
  <c r="K63" i="2" s="1"/>
  <c r="J65" i="2"/>
  <c r="I69" i="2"/>
  <c r="K69" i="2" s="1"/>
  <c r="I73" i="2"/>
  <c r="K73" i="2" s="1"/>
  <c r="I74" i="2"/>
  <c r="J74" i="2" s="1"/>
  <c r="I77" i="2"/>
  <c r="K77" i="2" s="1"/>
  <c r="I78" i="2"/>
  <c r="J78" i="2" s="1"/>
  <c r="I79" i="2"/>
  <c r="J79" i="2" s="1"/>
  <c r="I82" i="2"/>
  <c r="K82" i="2" s="1"/>
  <c r="I83" i="2"/>
  <c r="K83" i="2" s="1"/>
  <c r="I84" i="2"/>
  <c r="K84" i="2" s="1"/>
  <c r="I85" i="2"/>
  <c r="J85" i="2" s="1"/>
  <c r="J87" i="2"/>
  <c r="I91" i="2"/>
  <c r="K91" i="2" s="1"/>
  <c r="I95" i="2"/>
  <c r="K95" i="2" s="1"/>
  <c r="I96" i="2"/>
  <c r="J96" i="2" s="1"/>
  <c r="I97" i="2"/>
  <c r="K97" i="2" s="1"/>
  <c r="I100" i="2"/>
  <c r="J100" i="2" s="1"/>
  <c r="I105" i="2"/>
  <c r="K105" i="2" s="1"/>
  <c r="I107" i="2"/>
  <c r="K107" i="2" s="1"/>
  <c r="I108" i="2"/>
  <c r="J108" i="2" s="1"/>
  <c r="I112" i="2"/>
  <c r="J112" i="2" s="1"/>
  <c r="I113" i="2"/>
  <c r="K113" i="2" s="1"/>
  <c r="I115" i="2"/>
  <c r="J115" i="2" s="1"/>
  <c r="J117" i="2"/>
  <c r="I120" i="2"/>
  <c r="J120" i="2" s="1"/>
  <c r="I121" i="2"/>
  <c r="K121" i="2" s="1"/>
  <c r="J23" i="2"/>
  <c r="J31" i="2"/>
  <c r="J55" i="2"/>
  <c r="J75" i="2"/>
  <c r="I12" i="2"/>
  <c r="K12" i="2" s="1"/>
  <c r="I16" i="2"/>
  <c r="J16" i="2" s="1"/>
  <c r="K18" i="2"/>
  <c r="I20" i="2"/>
  <c r="K20" i="2" s="1"/>
  <c r="I24" i="2"/>
  <c r="K24" i="2" s="1"/>
  <c r="I28" i="2"/>
  <c r="K28" i="2" s="1"/>
  <c r="I32" i="2"/>
  <c r="J32" i="2" s="1"/>
  <c r="I36" i="2"/>
  <c r="K36" i="2" s="1"/>
  <c r="K38" i="2"/>
  <c r="I40" i="2"/>
  <c r="K40" i="2" s="1"/>
  <c r="I44" i="2"/>
  <c r="K44" i="2" s="1"/>
  <c r="I48" i="2"/>
  <c r="J48" i="2" s="1"/>
  <c r="J49" i="2"/>
  <c r="K50" i="2"/>
  <c r="I52" i="2"/>
  <c r="K52" i="2" s="1"/>
  <c r="I56" i="2"/>
  <c r="J56" i="2" s="1"/>
  <c r="I60" i="2"/>
  <c r="K60" i="2" s="1"/>
  <c r="I64" i="2"/>
  <c r="K64" i="2" s="1"/>
  <c r="I68" i="2"/>
  <c r="K68" i="2" s="1"/>
  <c r="I72" i="2"/>
  <c r="J72" i="2" s="1"/>
  <c r="I76" i="2"/>
  <c r="J76" i="2" s="1"/>
  <c r="I80" i="2"/>
  <c r="J80" i="2" s="1"/>
  <c r="J82" i="2"/>
  <c r="J84" i="2"/>
  <c r="J89" i="2"/>
  <c r="J93" i="2"/>
  <c r="I90" i="2"/>
  <c r="J90" i="2" s="1"/>
  <c r="I94" i="2"/>
  <c r="K94" i="2" s="1"/>
  <c r="I98" i="2"/>
  <c r="K98" i="2" s="1"/>
  <c r="J99" i="2"/>
  <c r="I102" i="2"/>
  <c r="J102" i="2" s="1"/>
  <c r="I106" i="2"/>
  <c r="K106" i="2" s="1"/>
  <c r="I110" i="2"/>
  <c r="J110" i="2" s="1"/>
  <c r="I114" i="2"/>
  <c r="J114" i="2" s="1"/>
  <c r="I118" i="2"/>
  <c r="J118" i="2" s="1"/>
  <c r="J119" i="2"/>
  <c r="J6" i="2" l="1"/>
  <c r="K108" i="2"/>
  <c r="J103" i="2"/>
  <c r="J51" i="2"/>
  <c r="K30" i="2"/>
  <c r="J19" i="2"/>
  <c r="K90" i="2"/>
  <c r="J35" i="2"/>
  <c r="J71" i="2"/>
  <c r="K100" i="2"/>
  <c r="J86" i="2"/>
  <c r="J15" i="2"/>
  <c r="J53" i="2"/>
  <c r="J3" i="2"/>
  <c r="J9" i="2"/>
  <c r="K42" i="2"/>
  <c r="K16" i="2"/>
  <c r="J17" i="2"/>
  <c r="K115" i="2"/>
  <c r="J47" i="2"/>
  <c r="J91" i="2"/>
  <c r="J2" i="2"/>
  <c r="J4" i="2"/>
  <c r="J13" i="2"/>
  <c r="K8" i="2"/>
  <c r="J41" i="2"/>
  <c r="K72" i="2"/>
  <c r="K57" i="2"/>
  <c r="K32" i="2"/>
  <c r="J109" i="2"/>
  <c r="K58" i="2"/>
  <c r="K46" i="2"/>
  <c r="J121" i="2"/>
  <c r="J81" i="2"/>
  <c r="J44" i="2"/>
  <c r="J29" i="2"/>
  <c r="J101" i="2"/>
  <c r="J63" i="2"/>
  <c r="J21" i="2"/>
  <c r="J88" i="2"/>
  <c r="K116" i="2"/>
  <c r="J97" i="2"/>
  <c r="J111" i="2"/>
  <c r="K104" i="2"/>
  <c r="K74" i="2"/>
  <c r="J69" i="2"/>
  <c r="J67" i="2"/>
  <c r="J59" i="2"/>
  <c r="J27" i="2"/>
  <c r="J10" i="2"/>
  <c r="J45" i="2"/>
  <c r="J37" i="2"/>
  <c r="J94" i="2"/>
  <c r="K110" i="2"/>
  <c r="K66" i="2"/>
  <c r="K102" i="2"/>
  <c r="K22" i="2"/>
  <c r="K76" i="2"/>
  <c r="K26" i="2"/>
  <c r="J106" i="2"/>
  <c r="J98" i="2"/>
  <c r="K120" i="2"/>
  <c r="K78" i="2"/>
  <c r="K114" i="2"/>
  <c r="K118" i="2"/>
  <c r="K96" i="2"/>
  <c r="K14" i="2"/>
  <c r="K80" i="2"/>
  <c r="K56" i="2"/>
  <c r="K92" i="2"/>
  <c r="K70" i="2"/>
  <c r="K34" i="2"/>
  <c r="K112" i="2"/>
  <c r="K85" i="2"/>
  <c r="K79" i="2"/>
  <c r="K62" i="2"/>
  <c r="J95" i="2"/>
  <c r="J36" i="2"/>
  <c r="J25" i="2"/>
  <c r="J39" i="2"/>
  <c r="J107" i="2"/>
  <c r="J73" i="2"/>
  <c r="J68" i="2"/>
  <c r="J64" i="2"/>
  <c r="J60" i="2"/>
  <c r="J52" i="2"/>
  <c r="J40" i="2"/>
  <c r="J28" i="2"/>
  <c r="J24" i="2"/>
  <c r="J20" i="2"/>
  <c r="J12" i="2"/>
  <c r="J105" i="2"/>
  <c r="J83" i="2"/>
  <c r="J113" i="2"/>
  <c r="J77" i="2"/>
  <c r="J61" i="2"/>
  <c r="J33" i="2"/>
  <c r="J7" i="2"/>
</calcChain>
</file>

<file path=xl/sharedStrings.xml><?xml version="1.0" encoding="utf-8"?>
<sst xmlns="http://schemas.openxmlformats.org/spreadsheetml/2006/main" count="9317" uniqueCount="216">
  <si>
    <t>word</t>
  </si>
  <si>
    <t>true_x</t>
  </si>
  <si>
    <t>true_y</t>
  </si>
  <si>
    <t>test_x</t>
  </si>
  <si>
    <t>test_y</t>
  </si>
  <si>
    <t xml:space="preserve">Stim </t>
  </si>
  <si>
    <t>true_angle</t>
  </si>
  <si>
    <t>test_angle</t>
  </si>
  <si>
    <t>error</t>
  </si>
  <si>
    <t>Left</t>
  </si>
  <si>
    <t>Right</t>
  </si>
  <si>
    <t>x</t>
  </si>
  <si>
    <t>y</t>
  </si>
  <si>
    <t>Screen Res:</t>
  </si>
  <si>
    <t>Circle diameter:</t>
  </si>
  <si>
    <t>StimType</t>
  </si>
  <si>
    <t>Sub1</t>
  </si>
  <si>
    <t>MouseX</t>
  </si>
  <si>
    <t>MouseY</t>
  </si>
  <si>
    <t>Error</t>
  </si>
  <si>
    <t>Sub2</t>
  </si>
  <si>
    <t>Sub3</t>
  </si>
  <si>
    <t>Sub4</t>
  </si>
  <si>
    <t>Sub5</t>
  </si>
  <si>
    <t>Sub6</t>
  </si>
  <si>
    <t>Sub7</t>
  </si>
  <si>
    <t>Picture</t>
  </si>
  <si>
    <t>Vividness</t>
  </si>
  <si>
    <t>Confidence</t>
  </si>
  <si>
    <t>S10flower1.bmp</t>
  </si>
  <si>
    <t>S10flower2.bmp</t>
  </si>
  <si>
    <t>S10flower3.bmp</t>
  </si>
  <si>
    <t>S10green1.bmp</t>
  </si>
  <si>
    <t>S10green2.bmp</t>
  </si>
  <si>
    <t>S10green3.bmp</t>
  </si>
  <si>
    <t>S10mount1.bmp</t>
  </si>
  <si>
    <t>S10mount2.bmp</t>
  </si>
  <si>
    <t>S10mount3.bmp</t>
  </si>
  <si>
    <t>S10water1.bmp</t>
  </si>
  <si>
    <t>S10water2.bmp</t>
  </si>
  <si>
    <t>S10water3.bmp</t>
  </si>
  <si>
    <t>S1flower1.bmp</t>
  </si>
  <si>
    <t>S1flower2.bmp</t>
  </si>
  <si>
    <t>S1flower3.bmp</t>
  </si>
  <si>
    <t>S1green1.bmp</t>
  </si>
  <si>
    <t>S1green2.bmp</t>
  </si>
  <si>
    <t>S1green3.bmp</t>
  </si>
  <si>
    <t>S1mount1.bmp</t>
  </si>
  <si>
    <t>S1mount2.bmp</t>
  </si>
  <si>
    <t>S1mount3.bmp</t>
  </si>
  <si>
    <t>S1water1.bmp</t>
  </si>
  <si>
    <t>S1water2.bmp</t>
  </si>
  <si>
    <t>S1water3.bmp</t>
  </si>
  <si>
    <t>S2flower1.bmp</t>
  </si>
  <si>
    <t>S2flower2.bmp</t>
  </si>
  <si>
    <t>S2flower3.bmp</t>
  </si>
  <si>
    <t>S2green1.bmp</t>
  </si>
  <si>
    <t>S2green2.bmp</t>
  </si>
  <si>
    <t>S2green3.bmp</t>
  </si>
  <si>
    <t>S2mount1.bmp</t>
  </si>
  <si>
    <t>S2mount2.bmp</t>
  </si>
  <si>
    <t>S2mount3.bmp</t>
  </si>
  <si>
    <t>S2water1.bmp</t>
  </si>
  <si>
    <t>S2water2.bmp</t>
  </si>
  <si>
    <t>S2water3.bmp</t>
  </si>
  <si>
    <t>S3flower1.bmp</t>
  </si>
  <si>
    <t>S3flower2.bmp</t>
  </si>
  <si>
    <t>S3flower3.bmp</t>
  </si>
  <si>
    <t>S3green1.bmp</t>
  </si>
  <si>
    <t>S3green2.bmp</t>
  </si>
  <si>
    <t>S3green3.bmp</t>
  </si>
  <si>
    <t>S3mount1.bmp</t>
  </si>
  <si>
    <t>S3mount2.bmp</t>
  </si>
  <si>
    <t>S3mount3.bmp</t>
  </si>
  <si>
    <t>S3water1.bmp</t>
  </si>
  <si>
    <t>S3water2.bmp</t>
  </si>
  <si>
    <t>S3water3.bmp</t>
  </si>
  <si>
    <t>S4flower1.bmp</t>
  </si>
  <si>
    <t>S4flower2.bmp</t>
  </si>
  <si>
    <t>S4flower3.bmp</t>
  </si>
  <si>
    <t>S4green1.bmp</t>
  </si>
  <si>
    <t>S4green2.bmp</t>
  </si>
  <si>
    <t>S4green3.bmp</t>
  </si>
  <si>
    <t>S4mount1.bmp</t>
  </si>
  <si>
    <t>S4mount2.bmp</t>
  </si>
  <si>
    <t>S4mount3.bmp</t>
  </si>
  <si>
    <t>S4water1.bmp</t>
  </si>
  <si>
    <t>S4water2.bmp</t>
  </si>
  <si>
    <t>S4water3.bmp</t>
  </si>
  <si>
    <t>S5flower1.bmp</t>
  </si>
  <si>
    <t>S5flower2.bmp</t>
  </si>
  <si>
    <t>S5flower3.bmp</t>
  </si>
  <si>
    <t>S5green1.bmp</t>
  </si>
  <si>
    <t>S5green2.bmp</t>
  </si>
  <si>
    <t>S5green3.bmp</t>
  </si>
  <si>
    <t>S5mount1.bmp</t>
  </si>
  <si>
    <t>S5mount2.bmp</t>
  </si>
  <si>
    <t>S5mount3.bmp</t>
  </si>
  <si>
    <t>S5water1.bmp</t>
  </si>
  <si>
    <t>S5water2.bmp</t>
  </si>
  <si>
    <t>S5water3.bmp</t>
  </si>
  <si>
    <t>S6flower1.bmp</t>
  </si>
  <si>
    <t>S6flower2.bmp</t>
  </si>
  <si>
    <t>S6flower3.bmp</t>
  </si>
  <si>
    <t>S6green1.bmp</t>
  </si>
  <si>
    <t>S6green2.bmp</t>
  </si>
  <si>
    <t>S6green3.bmp</t>
  </si>
  <si>
    <t>S6mount1.bmp</t>
  </si>
  <si>
    <t>S6mount2.bmp</t>
  </si>
  <si>
    <t>S6mount3.bmp</t>
  </si>
  <si>
    <t>S6water1.bmp</t>
  </si>
  <si>
    <t>S6water2.bmp</t>
  </si>
  <si>
    <t>S6water3.bmp</t>
  </si>
  <si>
    <t>S7flower1.bmp</t>
  </si>
  <si>
    <t>S7flower2.bmp</t>
  </si>
  <si>
    <t>S7flower3.bmp</t>
  </si>
  <si>
    <t>S7green1.bmp</t>
  </si>
  <si>
    <t>S7green2.bmp</t>
  </si>
  <si>
    <t>S7green3.bmp</t>
  </si>
  <si>
    <t>S7mount1.bmp</t>
  </si>
  <si>
    <t>S7mount2.bmp</t>
  </si>
  <si>
    <t>S7mount3.bmp</t>
  </si>
  <si>
    <t>S7water1.bmp</t>
  </si>
  <si>
    <t>S7water2.bmp</t>
  </si>
  <si>
    <t>S7water3.bmp</t>
  </si>
  <si>
    <t>S8flower1.bmp</t>
  </si>
  <si>
    <t>S8flower2.bmp</t>
  </si>
  <si>
    <t>S8flower3.bmp</t>
  </si>
  <si>
    <t>S8green1.bmp</t>
  </si>
  <si>
    <t>S8green2.bmp</t>
  </si>
  <si>
    <t>S8green3.bmp</t>
  </si>
  <si>
    <t>S8mount1.bmp</t>
  </si>
  <si>
    <t>S8mount2.bmp</t>
  </si>
  <si>
    <t>S8mount3.bmp</t>
  </si>
  <si>
    <t>S8water1.bmp</t>
  </si>
  <si>
    <t>S8water2.bmp</t>
  </si>
  <si>
    <t>S8water3.bmp</t>
  </si>
  <si>
    <t>S9flower1.bmp</t>
  </si>
  <si>
    <t>S9flower2.bmp</t>
  </si>
  <si>
    <t>S9flower3.bmp</t>
  </si>
  <si>
    <t>S9green1.bmp</t>
  </si>
  <si>
    <t>S9green2.bmp</t>
  </si>
  <si>
    <t>S9green3.bmp</t>
  </si>
  <si>
    <t>S9mount1.bmp</t>
  </si>
  <si>
    <t>S9mount2.bmp</t>
  </si>
  <si>
    <t>S9mount3.bmp</t>
  </si>
  <si>
    <t>S9water1.bmp</t>
  </si>
  <si>
    <t>S9water2.bmp</t>
  </si>
  <si>
    <t>S9water3.bmp</t>
  </si>
  <si>
    <t>Image[Trial]</t>
  </si>
  <si>
    <t>MouseX[Trial]</t>
  </si>
  <si>
    <t>MouseY[Trial]</t>
  </si>
  <si>
    <t>SourceConf[Trial]</t>
  </si>
  <si>
    <t>Water</t>
  </si>
  <si>
    <t>Green</t>
  </si>
  <si>
    <t>Flower</t>
  </si>
  <si>
    <t>Mountain</t>
  </si>
  <si>
    <t>PicVivid[Trial]</t>
  </si>
  <si>
    <t>Shape</t>
  </si>
  <si>
    <t>Guess</t>
  </si>
  <si>
    <t>&gt;90</t>
  </si>
  <si>
    <t>1 to 10</t>
  </si>
  <si>
    <t xml:space="preserve">11 to 20 </t>
  </si>
  <si>
    <t>21 to 30</t>
  </si>
  <si>
    <t>31 to 40</t>
  </si>
  <si>
    <t>41 to 50</t>
  </si>
  <si>
    <t>51 to 60</t>
  </si>
  <si>
    <t>61 to 70</t>
  </si>
  <si>
    <t>71 to 80</t>
  </si>
  <si>
    <t>81 to 90</t>
  </si>
  <si>
    <t>Rate</t>
  </si>
  <si>
    <t>SimType</t>
  </si>
  <si>
    <t>Threshold</t>
  </si>
  <si>
    <t>mean</t>
  </si>
  <si>
    <t>stdev</t>
  </si>
  <si>
    <t>sterr</t>
  </si>
  <si>
    <t>Average</t>
  </si>
  <si>
    <t>Sub 7</t>
  </si>
  <si>
    <t>Bin</t>
  </si>
  <si>
    <t>More</t>
  </si>
  <si>
    <t>Frequency</t>
  </si>
  <si>
    <t>Sub8</t>
  </si>
  <si>
    <t>Sub9</t>
  </si>
  <si>
    <t>Sub10</t>
  </si>
  <si>
    <t>Sub11</t>
  </si>
  <si>
    <t>Sub12</t>
  </si>
  <si>
    <t>Sub13</t>
  </si>
  <si>
    <t>Sub14</t>
  </si>
  <si>
    <t>Sub15</t>
  </si>
  <si>
    <t>Sub16</t>
  </si>
  <si>
    <t>RIGHT</t>
  </si>
  <si>
    <t>LEFT</t>
  </si>
  <si>
    <t>Expt 1</t>
  </si>
  <si>
    <t>Expt 2</t>
  </si>
  <si>
    <t>Mean</t>
  </si>
  <si>
    <t>st dev</t>
  </si>
  <si>
    <t>SE</t>
  </si>
  <si>
    <t>rate</t>
  </si>
  <si>
    <t>expt 1</t>
  </si>
  <si>
    <t>expt 2</t>
  </si>
  <si>
    <t>Lambda</t>
  </si>
  <si>
    <t>(Rate)</t>
  </si>
  <si>
    <t>shape</t>
  </si>
  <si>
    <t>SPSS stats</t>
  </si>
  <si>
    <t>Sum</t>
  </si>
  <si>
    <t>average</t>
  </si>
  <si>
    <t>0to10</t>
  </si>
  <si>
    <t>11to20</t>
  </si>
  <si>
    <t>21to30</t>
  </si>
  <si>
    <t>31to40</t>
  </si>
  <si>
    <t>41to50</t>
  </si>
  <si>
    <t>51to60</t>
  </si>
  <si>
    <t>61to70</t>
  </si>
  <si>
    <t>71to80</t>
  </si>
  <si>
    <t>81to90</t>
  </si>
  <si>
    <t>91to100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</si>
</sst>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" fillId="5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Alignment="1">
      <alignment horizontal="center"/>
    </xf>
    <xf numFmtId="0" fontId="0" fillId="0" borderId="0" xfId="0" applyNumberFormat="1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4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yVal>
            <c:numRef>
              <c:f>'Subject 1'!$AL$2:$AL$10</c:f>
              <c:numCache>
                <c:formatCode>0.00</c:formatCode>
                <c:ptCount val="9"/>
                <c:pt idx="0">
                  <c:v>4.4047619047619051</c:v>
                </c:pt>
                <c:pt idx="1">
                  <c:v>3.96</c:v>
                </c:pt>
                <c:pt idx="2">
                  <c:v>3.8333333333333335</c:v>
                </c:pt>
                <c:pt idx="3">
                  <c:v>2.6666666666666665</c:v>
                </c:pt>
                <c:pt idx="4">
                  <c:v>4.5</c:v>
                </c:pt>
                <c:pt idx="5">
                  <c:v>3.5</c:v>
                </c:pt>
                <c:pt idx="6">
                  <c:v>2.2000000000000002</c:v>
                </c:pt>
                <c:pt idx="7">
                  <c:v>3</c:v>
                </c:pt>
                <c:pt idx="8">
                  <c:v>2.6190476190476191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0A-4BFC-AD88-86E627003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39904"/>
        <c:axId val="193585152"/>
      </c:scatterChart>
      <c:valAx>
        <c:axId val="22773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85152"/>
        <c:crosses val="autoZero"/>
        <c:crossBetween val="midCat"/>
      </c:valAx>
      <c:valAx>
        <c:axId val="1935851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22773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64949288746314"/>
          <c:y val="7.2093524541316414E-2"/>
          <c:w val="0.84808301740060266"/>
          <c:h val="0.76654316761129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Error'!$J$127</c:f>
              <c:strCache>
                <c:ptCount val="1"/>
                <c:pt idx="0">
                  <c:v>Sub9</c:v>
                </c:pt>
              </c:strCache>
            </c:strRef>
          </c:tx>
          <c:invertIfNegative val="0"/>
          <c:val>
            <c:numRef>
              <c:f>'Location Error'!$J$128:$J$145</c:f>
              <c:numCache>
                <c:formatCode>General</c:formatCode>
                <c:ptCount val="18"/>
                <c:pt idx="0">
                  <c:v>28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C-4326-97C4-41E9F3D4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87104"/>
        <c:axId val="221488640"/>
      </c:barChart>
      <c:catAx>
        <c:axId val="22148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1488640"/>
        <c:crosses val="autoZero"/>
        <c:auto val="1"/>
        <c:lblAlgn val="ctr"/>
        <c:lblOffset val="100"/>
        <c:noMultiLvlLbl val="0"/>
      </c:catAx>
      <c:valAx>
        <c:axId val="22148864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4871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32111503303467"/>
          <c:y val="8.5805006081556889E-2"/>
          <c:w val="0.84570187347271242"/>
          <c:h val="0.75125740989693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Error'!$I$127</c:f>
              <c:strCache>
                <c:ptCount val="1"/>
                <c:pt idx="0">
                  <c:v>Sub8</c:v>
                </c:pt>
              </c:strCache>
            </c:strRef>
          </c:tx>
          <c:invertIfNegative val="0"/>
          <c:val>
            <c:numRef>
              <c:f>'Location Error'!$I$128:$I$145</c:f>
              <c:numCache>
                <c:formatCode>General</c:formatCode>
                <c:ptCount val="18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6-490B-9CBD-92986298E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17312"/>
        <c:axId val="221518848"/>
      </c:barChart>
      <c:catAx>
        <c:axId val="2215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1518848"/>
        <c:crosses val="autoZero"/>
        <c:auto val="1"/>
        <c:lblAlgn val="ctr"/>
        <c:lblOffset val="100"/>
        <c:noMultiLvlLbl val="0"/>
      </c:catAx>
      <c:valAx>
        <c:axId val="221518848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5173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32134060165556"/>
          <c:y val="6.3506180898372164E-2"/>
          <c:w val="0.84855045427013931"/>
          <c:h val="0.76342540084043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Error'!$K$127</c:f>
              <c:strCache>
                <c:ptCount val="1"/>
                <c:pt idx="0">
                  <c:v>Sub10</c:v>
                </c:pt>
              </c:strCache>
            </c:strRef>
          </c:tx>
          <c:invertIfNegative val="0"/>
          <c:val>
            <c:numRef>
              <c:f>'Location Error'!$K$128:$K$145</c:f>
              <c:numCache>
                <c:formatCode>General</c:formatCode>
                <c:ptCount val="18"/>
                <c:pt idx="0">
                  <c:v>40</c:v>
                </c:pt>
                <c:pt idx="1">
                  <c:v>23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D-489A-BB28-0F2B5201B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27040"/>
        <c:axId val="221528832"/>
      </c:barChart>
      <c:catAx>
        <c:axId val="22152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528832"/>
        <c:crosses val="autoZero"/>
        <c:auto val="1"/>
        <c:lblAlgn val="ctr"/>
        <c:lblOffset val="100"/>
        <c:noMultiLvlLbl val="0"/>
      </c:catAx>
      <c:valAx>
        <c:axId val="22152883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5270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Error Subject 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02867992564759"/>
          <c:y val="4.7711573366761996E-2"/>
          <c:w val="0.85039178613311639"/>
          <c:h val="0.78610830362622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Error'!$L$127</c:f>
              <c:strCache>
                <c:ptCount val="1"/>
                <c:pt idx="0">
                  <c:v>Sub11</c:v>
                </c:pt>
              </c:strCache>
            </c:strRef>
          </c:tx>
          <c:invertIfNegative val="0"/>
          <c:val>
            <c:numRef>
              <c:f>'Location Error'!$L$128:$L$145</c:f>
              <c:numCache>
                <c:formatCode>General</c:formatCode>
                <c:ptCount val="18"/>
                <c:pt idx="0">
                  <c:v>41</c:v>
                </c:pt>
                <c:pt idx="1">
                  <c:v>19</c:v>
                </c:pt>
                <c:pt idx="2">
                  <c:v>18</c:v>
                </c:pt>
                <c:pt idx="3">
                  <c:v>13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4-4AD9-978D-DBD76E8F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53408"/>
        <c:axId val="221554944"/>
      </c:barChart>
      <c:catAx>
        <c:axId val="22155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1554944"/>
        <c:crosses val="autoZero"/>
        <c:auto val="1"/>
        <c:lblAlgn val="ctr"/>
        <c:lblOffset val="100"/>
        <c:noMultiLvlLbl val="0"/>
      </c:catAx>
      <c:valAx>
        <c:axId val="22155494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5534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</a:t>
            </a:r>
            <a:r>
              <a:rPr lang="en-GB" sz="1400" baseline="0"/>
              <a:t> Subject </a:t>
            </a:r>
            <a:r>
              <a:rPr lang="en-GB" sz="1400"/>
              <a:t>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31191209794427"/>
          <c:y val="6.1902489461544585E-2"/>
          <c:w val="0.84713943365774935"/>
          <c:h val="0.76939950687982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Error'!$M$127</c:f>
              <c:strCache>
                <c:ptCount val="1"/>
                <c:pt idx="0">
                  <c:v>Sub12</c:v>
                </c:pt>
              </c:strCache>
            </c:strRef>
          </c:tx>
          <c:invertIfNegative val="0"/>
          <c:val>
            <c:numRef>
              <c:f>'Location Error'!$M$128:$M$145</c:f>
              <c:numCache>
                <c:formatCode>General</c:formatCode>
                <c:ptCount val="18"/>
                <c:pt idx="0">
                  <c:v>36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3-4795-84CC-27892F7F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67232"/>
        <c:axId val="222973952"/>
      </c:barChart>
      <c:catAx>
        <c:axId val="22156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2973952"/>
        <c:crosses val="autoZero"/>
        <c:auto val="1"/>
        <c:lblAlgn val="ctr"/>
        <c:lblOffset val="100"/>
        <c:noMultiLvlLbl val="0"/>
      </c:catAx>
      <c:valAx>
        <c:axId val="22297395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5672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62908904679598"/>
          <c:y val="5.8031361464432323E-2"/>
          <c:w val="0.84855045427013931"/>
          <c:h val="0.784350494649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Error'!$N$127</c:f>
              <c:strCache>
                <c:ptCount val="1"/>
                <c:pt idx="0">
                  <c:v>Sub13</c:v>
                </c:pt>
              </c:strCache>
            </c:strRef>
          </c:tx>
          <c:invertIfNegative val="0"/>
          <c:val>
            <c:numRef>
              <c:f>'Location Error'!$N$128:$N$145</c:f>
              <c:numCache>
                <c:formatCode>General</c:formatCode>
                <c:ptCount val="18"/>
                <c:pt idx="0">
                  <c:v>29</c:v>
                </c:pt>
                <c:pt idx="1">
                  <c:v>13</c:v>
                </c:pt>
                <c:pt idx="2">
                  <c:v>17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D-4C01-BF93-3C859BAB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90336"/>
        <c:axId val="222991872"/>
      </c:barChart>
      <c:catAx>
        <c:axId val="2229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991872"/>
        <c:crosses val="autoZero"/>
        <c:auto val="1"/>
        <c:lblAlgn val="ctr"/>
        <c:lblOffset val="100"/>
        <c:noMultiLvlLbl val="0"/>
      </c:catAx>
      <c:valAx>
        <c:axId val="22299187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29903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23205827082266"/>
          <c:y val="6.0377797602885856E-2"/>
          <c:w val="0.85437543679821093"/>
          <c:h val="0.77507932198130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Error'!$O$127</c:f>
              <c:strCache>
                <c:ptCount val="1"/>
                <c:pt idx="0">
                  <c:v>Sub14</c:v>
                </c:pt>
              </c:strCache>
            </c:strRef>
          </c:tx>
          <c:invertIfNegative val="0"/>
          <c:val>
            <c:numRef>
              <c:f>'Location Error'!$O$128:$O$145</c:f>
              <c:numCache>
                <c:formatCode>General</c:formatCode>
                <c:ptCount val="18"/>
                <c:pt idx="0">
                  <c:v>18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F-42A6-A269-4D0A799C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16448"/>
        <c:axId val="223017984"/>
      </c:barChart>
      <c:catAx>
        <c:axId val="22301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017984"/>
        <c:crosses val="autoZero"/>
        <c:auto val="1"/>
        <c:lblAlgn val="ctr"/>
        <c:lblOffset val="100"/>
        <c:noMultiLvlLbl val="0"/>
      </c:catAx>
      <c:valAx>
        <c:axId val="22301798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30164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9304887773984"/>
          <c:y val="5.2516151827175457E-2"/>
          <c:w val="0.85480500778110702"/>
          <c:h val="0.7868963254593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Error'!$P$127</c:f>
              <c:strCache>
                <c:ptCount val="1"/>
                <c:pt idx="0">
                  <c:v>Sub15</c:v>
                </c:pt>
              </c:strCache>
            </c:strRef>
          </c:tx>
          <c:invertIfNegative val="0"/>
          <c:val>
            <c:numRef>
              <c:f>'Location Error'!$P$128:$P$145</c:f>
              <c:numCache>
                <c:formatCode>General</c:formatCode>
                <c:ptCount val="18"/>
                <c:pt idx="0">
                  <c:v>43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7-4DBF-9B38-43EA294D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34368"/>
        <c:axId val="223044352"/>
      </c:barChart>
      <c:catAx>
        <c:axId val="22303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044352"/>
        <c:crosses val="autoZero"/>
        <c:auto val="1"/>
        <c:lblAlgn val="ctr"/>
        <c:lblOffset val="100"/>
        <c:noMultiLvlLbl val="0"/>
      </c:catAx>
      <c:valAx>
        <c:axId val="22304435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303436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44894097540133"/>
          <c:y val="6.2339569939078722E-2"/>
          <c:w val="0.85691540010987"/>
          <c:h val="0.78443930747188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Error'!$Q$127</c:f>
              <c:strCache>
                <c:ptCount val="1"/>
                <c:pt idx="0">
                  <c:v>Sub16</c:v>
                </c:pt>
              </c:strCache>
            </c:strRef>
          </c:tx>
          <c:invertIfNegative val="0"/>
          <c:val>
            <c:numRef>
              <c:f>'Location Error'!$Q$128:$Q$145</c:f>
              <c:numCache>
                <c:formatCode>General</c:formatCode>
                <c:ptCount val="18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1-4C8B-86BD-F4F2CD35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77120"/>
        <c:axId val="223078656"/>
      </c:barChart>
      <c:catAx>
        <c:axId val="22307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078656"/>
        <c:crosses val="autoZero"/>
        <c:auto val="1"/>
        <c:lblAlgn val="ctr"/>
        <c:lblOffset val="100"/>
        <c:noMultiLvlLbl val="0"/>
      </c:catAx>
      <c:valAx>
        <c:axId val="22307865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307712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'Location Error'!$R$127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'Location Error'!$R$128:$R$145</c:f>
              <c:numCache>
                <c:formatCode>0.0</c:formatCode>
                <c:ptCount val="18"/>
                <c:pt idx="0">
                  <c:v>36.625</c:v>
                </c:pt>
                <c:pt idx="1">
                  <c:v>17.4375</c:v>
                </c:pt>
                <c:pt idx="2">
                  <c:v>11.3125</c:v>
                </c:pt>
                <c:pt idx="3">
                  <c:v>7.75</c:v>
                </c:pt>
                <c:pt idx="4">
                  <c:v>4.1875</c:v>
                </c:pt>
                <c:pt idx="5">
                  <c:v>5</c:v>
                </c:pt>
                <c:pt idx="6">
                  <c:v>4.375</c:v>
                </c:pt>
                <c:pt idx="7">
                  <c:v>4.1875</c:v>
                </c:pt>
                <c:pt idx="8">
                  <c:v>3.6875</c:v>
                </c:pt>
                <c:pt idx="9">
                  <c:v>4.375</c:v>
                </c:pt>
                <c:pt idx="10">
                  <c:v>2.875</c:v>
                </c:pt>
                <c:pt idx="11">
                  <c:v>3.25</c:v>
                </c:pt>
                <c:pt idx="12">
                  <c:v>2.0625</c:v>
                </c:pt>
                <c:pt idx="13">
                  <c:v>1.9375</c:v>
                </c:pt>
                <c:pt idx="14">
                  <c:v>2.6875</c:v>
                </c:pt>
                <c:pt idx="15">
                  <c:v>2.8125</c:v>
                </c:pt>
                <c:pt idx="16">
                  <c:v>2.1875</c:v>
                </c:pt>
                <c:pt idx="17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9-4950-98A5-3D6600AA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213248"/>
        <c:axId val="224227712"/>
      </c:barChart>
      <c:catAx>
        <c:axId val="22421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 error (blocks of 10) - degrees from target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27712"/>
        <c:crosses val="autoZero"/>
        <c:auto val="1"/>
        <c:lblAlgn val="ctr"/>
        <c:lblOffset val="100"/>
        <c:noMultiLvlLbl val="0"/>
      </c:catAx>
      <c:valAx>
        <c:axId val="224227712"/>
        <c:scaling>
          <c:orientation val="minMax"/>
          <c:max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132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'Subject 1'!$BA$2:$BA$11</c:f>
              <c:numCache>
                <c:formatCode>0.0</c:formatCode>
                <c:ptCount val="10"/>
                <c:pt idx="0">
                  <c:v>63.047619047619051</c:v>
                </c:pt>
                <c:pt idx="1">
                  <c:v>65.959999999999994</c:v>
                </c:pt>
                <c:pt idx="2">
                  <c:v>62.285714285714285</c:v>
                </c:pt>
                <c:pt idx="3">
                  <c:v>53.75</c:v>
                </c:pt>
                <c:pt idx="4">
                  <c:v>66</c:v>
                </c:pt>
                <c:pt idx="5">
                  <c:v>64</c:v>
                </c:pt>
                <c:pt idx="6">
                  <c:v>65.285714285714292</c:v>
                </c:pt>
                <c:pt idx="7">
                  <c:v>48.25</c:v>
                </c:pt>
                <c:pt idx="8">
                  <c:v>48.666666666666664</c:v>
                </c:pt>
                <c:pt idx="9">
                  <c:v>64.61904761904762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64-45C6-B62A-EF683D621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92704"/>
        <c:axId val="218694784"/>
      </c:scatterChart>
      <c:valAx>
        <c:axId val="19359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694784"/>
        <c:crosses val="autoZero"/>
        <c:crossBetween val="midCat"/>
      </c:valAx>
      <c:valAx>
        <c:axId val="218694784"/>
        <c:scaling>
          <c:orientation val="minMax"/>
          <c:max val="70"/>
          <c:min val="30"/>
        </c:scaling>
        <c:delete val="0"/>
        <c:axPos val="l"/>
        <c:numFmt formatCode="0.0" sourceLinked="1"/>
        <c:majorTickMark val="out"/>
        <c:minorTickMark val="none"/>
        <c:tickLblPos val="nextTo"/>
        <c:crossAx val="193592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2.7517198248905566E-2"/>
          <c:w val="0.89775240594925632"/>
          <c:h val="0.9144508624977224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'Location Error'!$R$148:$R$327</c:f>
              <c:numCache>
                <c:formatCode>General</c:formatCode>
                <c:ptCount val="180"/>
                <c:pt idx="0">
                  <c:v>74</c:v>
                </c:pt>
                <c:pt idx="1">
                  <c:v>66</c:v>
                </c:pt>
                <c:pt idx="2">
                  <c:v>75</c:v>
                </c:pt>
                <c:pt idx="3">
                  <c:v>58</c:v>
                </c:pt>
                <c:pt idx="4">
                  <c:v>68</c:v>
                </c:pt>
                <c:pt idx="5">
                  <c:v>56</c:v>
                </c:pt>
                <c:pt idx="6">
                  <c:v>51</c:v>
                </c:pt>
                <c:pt idx="7">
                  <c:v>43</c:v>
                </c:pt>
                <c:pt idx="8">
                  <c:v>51</c:v>
                </c:pt>
                <c:pt idx="9">
                  <c:v>44</c:v>
                </c:pt>
                <c:pt idx="10">
                  <c:v>39</c:v>
                </c:pt>
                <c:pt idx="11">
                  <c:v>28</c:v>
                </c:pt>
                <c:pt idx="12">
                  <c:v>36</c:v>
                </c:pt>
                <c:pt idx="13">
                  <c:v>34</c:v>
                </c:pt>
                <c:pt idx="14">
                  <c:v>22</c:v>
                </c:pt>
                <c:pt idx="15">
                  <c:v>27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23</c:v>
                </c:pt>
                <c:pt idx="20">
                  <c:v>17</c:v>
                </c:pt>
                <c:pt idx="21">
                  <c:v>23</c:v>
                </c:pt>
                <c:pt idx="22">
                  <c:v>14</c:v>
                </c:pt>
                <c:pt idx="23">
                  <c:v>20</c:v>
                </c:pt>
                <c:pt idx="24">
                  <c:v>22</c:v>
                </c:pt>
                <c:pt idx="25">
                  <c:v>22</c:v>
                </c:pt>
                <c:pt idx="26">
                  <c:v>20</c:v>
                </c:pt>
                <c:pt idx="27">
                  <c:v>23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13</c:v>
                </c:pt>
                <c:pt idx="34">
                  <c:v>15</c:v>
                </c:pt>
                <c:pt idx="35">
                  <c:v>12</c:v>
                </c:pt>
                <c:pt idx="36">
                  <c:v>16</c:v>
                </c:pt>
                <c:pt idx="37">
                  <c:v>9</c:v>
                </c:pt>
                <c:pt idx="38">
                  <c:v>14</c:v>
                </c:pt>
                <c:pt idx="39">
                  <c:v>12</c:v>
                </c:pt>
                <c:pt idx="40">
                  <c:v>3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10</c:v>
                </c:pt>
                <c:pt idx="46">
                  <c:v>9</c:v>
                </c:pt>
                <c:pt idx="47">
                  <c:v>4</c:v>
                </c:pt>
                <c:pt idx="48">
                  <c:v>7</c:v>
                </c:pt>
                <c:pt idx="49">
                  <c:v>6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6</c:v>
                </c:pt>
                <c:pt idx="57">
                  <c:v>4</c:v>
                </c:pt>
                <c:pt idx="58">
                  <c:v>6</c:v>
                </c:pt>
                <c:pt idx="59">
                  <c:v>6</c:v>
                </c:pt>
                <c:pt idx="60">
                  <c:v>11</c:v>
                </c:pt>
                <c:pt idx="61">
                  <c:v>5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9</c:v>
                </c:pt>
                <c:pt idx="66">
                  <c:v>6</c:v>
                </c:pt>
                <c:pt idx="67">
                  <c:v>3</c:v>
                </c:pt>
                <c:pt idx="68">
                  <c:v>11</c:v>
                </c:pt>
                <c:pt idx="69">
                  <c:v>4</c:v>
                </c:pt>
                <c:pt idx="70">
                  <c:v>4</c:v>
                </c:pt>
                <c:pt idx="71">
                  <c:v>9</c:v>
                </c:pt>
                <c:pt idx="72">
                  <c:v>8</c:v>
                </c:pt>
                <c:pt idx="73">
                  <c:v>16</c:v>
                </c:pt>
                <c:pt idx="74">
                  <c:v>3</c:v>
                </c:pt>
                <c:pt idx="75">
                  <c:v>11</c:v>
                </c:pt>
                <c:pt idx="76">
                  <c:v>5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6</c:v>
                </c:pt>
                <c:pt idx="81">
                  <c:v>2</c:v>
                </c:pt>
                <c:pt idx="82">
                  <c:v>13</c:v>
                </c:pt>
                <c:pt idx="83">
                  <c:v>5</c:v>
                </c:pt>
                <c:pt idx="84">
                  <c:v>7</c:v>
                </c:pt>
                <c:pt idx="85">
                  <c:v>4</c:v>
                </c:pt>
                <c:pt idx="86">
                  <c:v>3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3</c:v>
                </c:pt>
                <c:pt idx="91">
                  <c:v>12</c:v>
                </c:pt>
                <c:pt idx="92">
                  <c:v>10</c:v>
                </c:pt>
                <c:pt idx="93">
                  <c:v>6</c:v>
                </c:pt>
                <c:pt idx="94">
                  <c:v>9</c:v>
                </c:pt>
                <c:pt idx="95">
                  <c:v>4</c:v>
                </c:pt>
                <c:pt idx="96">
                  <c:v>10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1</c:v>
                </c:pt>
                <c:pt idx="101">
                  <c:v>7</c:v>
                </c:pt>
                <c:pt idx="102">
                  <c:v>4</c:v>
                </c:pt>
                <c:pt idx="103">
                  <c:v>9</c:v>
                </c:pt>
                <c:pt idx="104">
                  <c:v>4</c:v>
                </c:pt>
                <c:pt idx="105">
                  <c:v>1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2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9</c:v>
                </c:pt>
                <c:pt idx="115">
                  <c:v>2</c:v>
                </c:pt>
                <c:pt idx="116">
                  <c:v>5</c:v>
                </c:pt>
                <c:pt idx="117">
                  <c:v>8</c:v>
                </c:pt>
                <c:pt idx="118">
                  <c:v>6</c:v>
                </c:pt>
                <c:pt idx="119">
                  <c:v>8</c:v>
                </c:pt>
                <c:pt idx="120">
                  <c:v>1</c:v>
                </c:pt>
                <c:pt idx="121">
                  <c:v>1</c:v>
                </c:pt>
                <c:pt idx="122">
                  <c:v>3</c:v>
                </c:pt>
                <c:pt idx="123">
                  <c:v>4</c:v>
                </c:pt>
                <c:pt idx="124">
                  <c:v>2</c:v>
                </c:pt>
                <c:pt idx="125">
                  <c:v>1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0</c:v>
                </c:pt>
                <c:pt idx="132">
                  <c:v>7</c:v>
                </c:pt>
                <c:pt idx="133">
                  <c:v>2</c:v>
                </c:pt>
                <c:pt idx="134">
                  <c:v>2</c:v>
                </c:pt>
                <c:pt idx="135">
                  <c:v>5</c:v>
                </c:pt>
                <c:pt idx="136">
                  <c:v>2</c:v>
                </c:pt>
                <c:pt idx="137">
                  <c:v>6</c:v>
                </c:pt>
                <c:pt idx="138">
                  <c:v>0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9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4</c:v>
                </c:pt>
                <c:pt idx="149">
                  <c:v>5</c:v>
                </c:pt>
                <c:pt idx="150">
                  <c:v>8</c:v>
                </c:pt>
                <c:pt idx="151">
                  <c:v>9</c:v>
                </c:pt>
                <c:pt idx="152">
                  <c:v>6</c:v>
                </c:pt>
                <c:pt idx="153">
                  <c:v>3</c:v>
                </c:pt>
                <c:pt idx="154">
                  <c:v>6</c:v>
                </c:pt>
                <c:pt idx="155">
                  <c:v>3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1</c:v>
                </c:pt>
                <c:pt idx="160">
                  <c:v>6</c:v>
                </c:pt>
                <c:pt idx="161">
                  <c:v>2</c:v>
                </c:pt>
                <c:pt idx="162">
                  <c:v>2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7</c:v>
                </c:pt>
                <c:pt idx="167">
                  <c:v>4</c:v>
                </c:pt>
                <c:pt idx="168">
                  <c:v>1</c:v>
                </c:pt>
                <c:pt idx="169">
                  <c:v>1</c:v>
                </c:pt>
                <c:pt idx="170">
                  <c:v>4</c:v>
                </c:pt>
                <c:pt idx="171">
                  <c:v>6</c:v>
                </c:pt>
                <c:pt idx="172">
                  <c:v>7</c:v>
                </c:pt>
                <c:pt idx="173">
                  <c:v>4</c:v>
                </c:pt>
                <c:pt idx="174">
                  <c:v>4</c:v>
                </c:pt>
                <c:pt idx="175">
                  <c:v>3</c:v>
                </c:pt>
                <c:pt idx="176">
                  <c:v>5</c:v>
                </c:pt>
                <c:pt idx="177">
                  <c:v>5</c:v>
                </c:pt>
                <c:pt idx="178">
                  <c:v>7</c:v>
                </c:pt>
                <c:pt idx="17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A8-4FC7-8CDB-2B313725E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239616"/>
        <c:axId val="224241536"/>
      </c:scatterChart>
      <c:valAx>
        <c:axId val="224239616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41536"/>
        <c:crosses val="autoZero"/>
        <c:crossBetween val="midCat"/>
        <c:majorUnit val="30"/>
      </c:valAx>
      <c:valAx>
        <c:axId val="22424153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3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'Location Error'!$B$127</c:f>
              <c:strCache>
                <c:ptCount val="1"/>
                <c:pt idx="0">
                  <c:v>Sub1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Error'!$B$128:$B$145</c:f>
              <c:numCache>
                <c:formatCode>General</c:formatCode>
                <c:ptCount val="18"/>
                <c:pt idx="0">
                  <c:v>42</c:v>
                </c:pt>
                <c:pt idx="1">
                  <c:v>25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3-4647-B147-5B7D502CA3B4}"/>
            </c:ext>
          </c:extLst>
        </c:ser>
        <c:ser>
          <c:idx val="1"/>
          <c:order val="1"/>
          <c:tx>
            <c:strRef>
              <c:f>'Location Error'!$C$127</c:f>
              <c:strCache>
                <c:ptCount val="1"/>
                <c:pt idx="0">
                  <c:v>Sub2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Error'!$C$128:$C$145</c:f>
              <c:numCache>
                <c:formatCode>General</c:formatCode>
                <c:ptCount val="18"/>
                <c:pt idx="0">
                  <c:v>31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3-4647-B147-5B7D502CA3B4}"/>
            </c:ext>
          </c:extLst>
        </c:ser>
        <c:ser>
          <c:idx val="2"/>
          <c:order val="2"/>
          <c:tx>
            <c:strRef>
              <c:f>'Location Error'!$D$127</c:f>
              <c:strCache>
                <c:ptCount val="1"/>
                <c:pt idx="0">
                  <c:v>Sub3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Error'!$D$128:$D$145</c:f>
              <c:numCache>
                <c:formatCode>General</c:formatCode>
                <c:ptCount val="18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12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B3-4647-B147-5B7D502CA3B4}"/>
            </c:ext>
          </c:extLst>
        </c:ser>
        <c:ser>
          <c:idx val="3"/>
          <c:order val="3"/>
          <c:tx>
            <c:strRef>
              <c:f>'Location Error'!$E$127</c:f>
              <c:strCache>
                <c:ptCount val="1"/>
                <c:pt idx="0">
                  <c:v>Sub4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Error'!$E$128:$E$145</c:f>
              <c:numCache>
                <c:formatCode>General</c:formatCode>
                <c:ptCount val="18"/>
                <c:pt idx="0">
                  <c:v>68</c:v>
                </c:pt>
                <c:pt idx="1">
                  <c:v>25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B3-4647-B147-5B7D502CA3B4}"/>
            </c:ext>
          </c:extLst>
        </c:ser>
        <c:ser>
          <c:idx val="4"/>
          <c:order val="4"/>
          <c:tx>
            <c:strRef>
              <c:f>'Location Error'!$F$127</c:f>
              <c:strCache>
                <c:ptCount val="1"/>
                <c:pt idx="0">
                  <c:v>Sub5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Error'!$F$128:$F$145</c:f>
              <c:numCache>
                <c:formatCode>General</c:formatCode>
                <c:ptCount val="18"/>
                <c:pt idx="0">
                  <c:v>44</c:v>
                </c:pt>
                <c:pt idx="1">
                  <c:v>18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B3-4647-B147-5B7D502CA3B4}"/>
            </c:ext>
          </c:extLst>
        </c:ser>
        <c:ser>
          <c:idx val="5"/>
          <c:order val="5"/>
          <c:tx>
            <c:strRef>
              <c:f>'Location Error'!$G$127</c:f>
              <c:strCache>
                <c:ptCount val="1"/>
                <c:pt idx="0">
                  <c:v>Sub6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'Location Error'!$G$128:$G$145</c:f>
              <c:numCache>
                <c:formatCode>General</c:formatCode>
                <c:ptCount val="18"/>
                <c:pt idx="0">
                  <c:v>48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B3-4647-B147-5B7D502CA3B4}"/>
            </c:ext>
          </c:extLst>
        </c:ser>
        <c:ser>
          <c:idx val="6"/>
          <c:order val="6"/>
          <c:tx>
            <c:strRef>
              <c:f>'Location Error'!$H$127</c:f>
              <c:strCache>
                <c:ptCount val="1"/>
                <c:pt idx="0">
                  <c:v>Sub7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Error'!$H$128:$H$145</c:f>
              <c:numCache>
                <c:formatCode>General</c:formatCode>
                <c:ptCount val="18"/>
                <c:pt idx="0">
                  <c:v>48</c:v>
                </c:pt>
                <c:pt idx="1">
                  <c:v>22</c:v>
                </c:pt>
                <c:pt idx="2">
                  <c:v>15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B3-4647-B147-5B7D502CA3B4}"/>
            </c:ext>
          </c:extLst>
        </c:ser>
        <c:ser>
          <c:idx val="7"/>
          <c:order val="7"/>
          <c:tx>
            <c:strRef>
              <c:f>'Location Error'!$I$127</c:f>
              <c:strCache>
                <c:ptCount val="1"/>
                <c:pt idx="0">
                  <c:v>Sub8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Error'!$I$128:$I$145</c:f>
              <c:numCache>
                <c:formatCode>General</c:formatCode>
                <c:ptCount val="18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B3-4647-B147-5B7D502CA3B4}"/>
            </c:ext>
          </c:extLst>
        </c:ser>
        <c:ser>
          <c:idx val="8"/>
          <c:order val="8"/>
          <c:tx>
            <c:strRef>
              <c:f>'Location Error'!$J$127</c:f>
              <c:strCache>
                <c:ptCount val="1"/>
                <c:pt idx="0">
                  <c:v>Sub9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Error'!$J$128:$J$145</c:f>
              <c:numCache>
                <c:formatCode>General</c:formatCode>
                <c:ptCount val="18"/>
                <c:pt idx="0">
                  <c:v>28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B3-4647-B147-5B7D502CA3B4}"/>
            </c:ext>
          </c:extLst>
        </c:ser>
        <c:ser>
          <c:idx val="9"/>
          <c:order val="9"/>
          <c:tx>
            <c:strRef>
              <c:f>'Location Error'!$K$127</c:f>
              <c:strCache>
                <c:ptCount val="1"/>
                <c:pt idx="0">
                  <c:v>Sub10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Error'!$K$128:$K$145</c:f>
              <c:numCache>
                <c:formatCode>General</c:formatCode>
                <c:ptCount val="18"/>
                <c:pt idx="0">
                  <c:v>40</c:v>
                </c:pt>
                <c:pt idx="1">
                  <c:v>23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B3-4647-B147-5B7D502CA3B4}"/>
            </c:ext>
          </c:extLst>
        </c:ser>
        <c:ser>
          <c:idx val="10"/>
          <c:order val="10"/>
          <c:tx>
            <c:strRef>
              <c:f>'Location Error'!$L$127</c:f>
              <c:strCache>
                <c:ptCount val="1"/>
                <c:pt idx="0">
                  <c:v>Sub11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Error'!$L$128:$L$145</c:f>
              <c:numCache>
                <c:formatCode>General</c:formatCode>
                <c:ptCount val="18"/>
                <c:pt idx="0">
                  <c:v>41</c:v>
                </c:pt>
                <c:pt idx="1">
                  <c:v>19</c:v>
                </c:pt>
                <c:pt idx="2">
                  <c:v>18</c:v>
                </c:pt>
                <c:pt idx="3">
                  <c:v>13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4B3-4647-B147-5B7D502CA3B4}"/>
            </c:ext>
          </c:extLst>
        </c:ser>
        <c:ser>
          <c:idx val="11"/>
          <c:order val="11"/>
          <c:tx>
            <c:strRef>
              <c:f>'Location Error'!$M$127</c:f>
              <c:strCache>
                <c:ptCount val="1"/>
                <c:pt idx="0">
                  <c:v>Sub12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Error'!$M$128:$M$145</c:f>
              <c:numCache>
                <c:formatCode>General</c:formatCode>
                <c:ptCount val="18"/>
                <c:pt idx="0">
                  <c:v>36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B3-4647-B147-5B7D502CA3B4}"/>
            </c:ext>
          </c:extLst>
        </c:ser>
        <c:ser>
          <c:idx val="12"/>
          <c:order val="12"/>
          <c:tx>
            <c:strRef>
              <c:f>'Location Error'!$N$127</c:f>
              <c:strCache>
                <c:ptCount val="1"/>
                <c:pt idx="0">
                  <c:v>Sub13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Error'!$N$128:$N$145</c:f>
              <c:numCache>
                <c:formatCode>General</c:formatCode>
                <c:ptCount val="18"/>
                <c:pt idx="0">
                  <c:v>29</c:v>
                </c:pt>
                <c:pt idx="1">
                  <c:v>13</c:v>
                </c:pt>
                <c:pt idx="2">
                  <c:v>17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4B3-4647-B147-5B7D502CA3B4}"/>
            </c:ext>
          </c:extLst>
        </c:ser>
        <c:ser>
          <c:idx val="13"/>
          <c:order val="13"/>
          <c:tx>
            <c:strRef>
              <c:f>'Location Error'!$O$127</c:f>
              <c:strCache>
                <c:ptCount val="1"/>
                <c:pt idx="0">
                  <c:v>Sub14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Error'!$O$128:$O$145</c:f>
              <c:numCache>
                <c:formatCode>General</c:formatCode>
                <c:ptCount val="18"/>
                <c:pt idx="0">
                  <c:v>18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B3-4647-B147-5B7D502CA3B4}"/>
            </c:ext>
          </c:extLst>
        </c:ser>
        <c:ser>
          <c:idx val="14"/>
          <c:order val="14"/>
          <c:tx>
            <c:strRef>
              <c:f>'Location Error'!$P$127</c:f>
              <c:strCache>
                <c:ptCount val="1"/>
                <c:pt idx="0">
                  <c:v>Sub15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Error'!$P$128:$P$145</c:f>
              <c:numCache>
                <c:formatCode>General</c:formatCode>
                <c:ptCount val="18"/>
                <c:pt idx="0">
                  <c:v>43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B3-4647-B147-5B7D502CA3B4}"/>
            </c:ext>
          </c:extLst>
        </c:ser>
        <c:ser>
          <c:idx val="15"/>
          <c:order val="15"/>
          <c:tx>
            <c:strRef>
              <c:f>'Location Error'!$Q$127</c:f>
              <c:strCache>
                <c:ptCount val="1"/>
                <c:pt idx="0">
                  <c:v>Sub16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'Location Error'!$Q$128:$Q$145</c:f>
              <c:numCache>
                <c:formatCode>General</c:formatCode>
                <c:ptCount val="18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4B3-4647-B147-5B7D502C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99424"/>
        <c:axId val="224609792"/>
      </c:lineChart>
      <c:catAx>
        <c:axId val="22459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 error (degrees - blocks of 10, 0-180)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609792"/>
        <c:crosses val="autoZero"/>
        <c:auto val="1"/>
        <c:lblAlgn val="ctr"/>
        <c:lblOffset val="100"/>
        <c:noMultiLvlLbl val="0"/>
      </c:catAx>
      <c:valAx>
        <c:axId val="224609792"/>
        <c:scaling>
          <c:orientation val="minMax"/>
          <c:max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9942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confidence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Confidence!$AC$127:$AC$136</c:f>
              <c:numCache>
                <c:formatCode>0.0</c:formatCode>
                <c:ptCount val="10"/>
                <c:pt idx="0">
                  <c:v>21.8125</c:v>
                </c:pt>
                <c:pt idx="1">
                  <c:v>12.5625</c:v>
                </c:pt>
                <c:pt idx="2">
                  <c:v>11.5</c:v>
                </c:pt>
                <c:pt idx="3">
                  <c:v>9.1875</c:v>
                </c:pt>
                <c:pt idx="4">
                  <c:v>10.9375</c:v>
                </c:pt>
                <c:pt idx="5">
                  <c:v>12.3125</c:v>
                </c:pt>
                <c:pt idx="6">
                  <c:v>12.6875</c:v>
                </c:pt>
                <c:pt idx="7">
                  <c:v>11.1875</c:v>
                </c:pt>
                <c:pt idx="8">
                  <c:v>8.5625</c:v>
                </c:pt>
                <c:pt idx="9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1-4EC6-A14D-05B13C62B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632576"/>
        <c:axId val="222659328"/>
      </c:barChart>
      <c:catAx>
        <c:axId val="22263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(0-100, bins of 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59328"/>
        <c:crosses val="autoZero"/>
        <c:auto val="1"/>
        <c:lblAlgn val="ctr"/>
        <c:lblOffset val="100"/>
        <c:noMultiLvlLbl val="0"/>
      </c:catAx>
      <c:valAx>
        <c:axId val="222659328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6605715952172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32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Confidence!$AI$146:$AI$155</c:f>
              <c:strCache>
                <c:ptCount val="10"/>
                <c:pt idx="0">
                  <c:v>0to10</c:v>
                </c:pt>
                <c:pt idx="1">
                  <c:v>11to20</c:v>
                </c:pt>
                <c:pt idx="2">
                  <c:v>21to30</c:v>
                </c:pt>
                <c:pt idx="3">
                  <c:v>31to40</c:v>
                </c:pt>
                <c:pt idx="4">
                  <c:v>41to50</c:v>
                </c:pt>
                <c:pt idx="5">
                  <c:v>51to60</c:v>
                </c:pt>
                <c:pt idx="6">
                  <c:v>61to70</c:v>
                </c:pt>
                <c:pt idx="7">
                  <c:v>71to80</c:v>
                </c:pt>
                <c:pt idx="8">
                  <c:v>81to90</c:v>
                </c:pt>
                <c:pt idx="9">
                  <c:v>91to100</c:v>
                </c:pt>
              </c:strCache>
            </c:strRef>
          </c:cat>
          <c:val>
            <c:numRef>
              <c:f>Confidence!$AJ$146:$AJ$155</c:f>
              <c:numCache>
                <c:formatCode>General</c:formatCode>
                <c:ptCount val="10"/>
                <c:pt idx="0">
                  <c:v>21.8125</c:v>
                </c:pt>
                <c:pt idx="1">
                  <c:v>12.5625</c:v>
                </c:pt>
                <c:pt idx="2">
                  <c:v>11.5</c:v>
                </c:pt>
                <c:pt idx="3">
                  <c:v>9.1875</c:v>
                </c:pt>
                <c:pt idx="4">
                  <c:v>10.9375</c:v>
                </c:pt>
                <c:pt idx="5">
                  <c:v>12.3125</c:v>
                </c:pt>
                <c:pt idx="6">
                  <c:v>12.6875</c:v>
                </c:pt>
                <c:pt idx="7">
                  <c:v>11.1875</c:v>
                </c:pt>
                <c:pt idx="8">
                  <c:v>8.5625</c:v>
                </c:pt>
                <c:pt idx="9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5-4C25-B09F-5B48C62A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779264"/>
        <c:axId val="222785536"/>
      </c:barChart>
      <c:catAx>
        <c:axId val="22277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rating, experiment 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85536"/>
        <c:crosses val="autoZero"/>
        <c:auto val="1"/>
        <c:lblAlgn val="ctr"/>
        <c:lblOffset val="100"/>
        <c:noMultiLvlLbl val="0"/>
      </c:catAx>
      <c:valAx>
        <c:axId val="222785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7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Vividness!$AK$4:$AK$13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25</c:v>
                </c:pt>
                <c:pt idx="6">
                  <c:v>19</c:v>
                </c:pt>
                <c:pt idx="7">
                  <c:v>25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8-4B55-8BA3-621B59036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563200"/>
        <c:axId val="224564736"/>
      </c:barChart>
      <c:catAx>
        <c:axId val="2245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64736"/>
        <c:crosses val="autoZero"/>
        <c:auto val="1"/>
        <c:lblAlgn val="ctr"/>
        <c:lblOffset val="100"/>
        <c:noMultiLvlLbl val="0"/>
      </c:catAx>
      <c:valAx>
        <c:axId val="2245647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63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Vividness!$AK$19:$AK$28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31</c:v>
                </c:pt>
                <c:pt idx="7">
                  <c:v>24</c:v>
                </c:pt>
                <c:pt idx="8">
                  <c:v>15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F-42DF-9059-9B5C3B51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832128"/>
        <c:axId val="222833664"/>
      </c:barChart>
      <c:catAx>
        <c:axId val="2228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33664"/>
        <c:crosses val="autoZero"/>
        <c:auto val="1"/>
        <c:lblAlgn val="ctr"/>
        <c:lblOffset val="100"/>
        <c:noMultiLvlLbl val="0"/>
      </c:catAx>
      <c:valAx>
        <c:axId val="22283366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3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Vividness!$AK$35:$AK$44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14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17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2-4200-A7E2-3EDA0ABD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854144"/>
        <c:axId val="222855936"/>
      </c:barChart>
      <c:catAx>
        <c:axId val="2228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55936"/>
        <c:crosses val="autoZero"/>
        <c:auto val="1"/>
        <c:lblAlgn val="ctr"/>
        <c:lblOffset val="100"/>
        <c:noMultiLvlLbl val="0"/>
      </c:catAx>
      <c:valAx>
        <c:axId val="2228559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Vividness!$AK$51:$AK$60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28</c:v>
                </c:pt>
                <c:pt idx="6">
                  <c:v>48</c:v>
                </c:pt>
                <c:pt idx="7">
                  <c:v>31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1-41E8-82B0-3EBC972A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868224"/>
        <c:axId val="222869760"/>
      </c:barChart>
      <c:catAx>
        <c:axId val="2228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69760"/>
        <c:crosses val="autoZero"/>
        <c:auto val="1"/>
        <c:lblAlgn val="ctr"/>
        <c:lblOffset val="100"/>
        <c:noMultiLvlLbl val="0"/>
      </c:catAx>
      <c:valAx>
        <c:axId val="22286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6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Vividness!$AK$66:$AK$75</c:f>
              <c:numCache>
                <c:formatCode>General</c:formatCode>
                <c:ptCount val="10"/>
                <c:pt idx="0">
                  <c:v>35</c:v>
                </c:pt>
                <c:pt idx="1">
                  <c:v>17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15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C-4902-9984-B3F95B37D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950528"/>
        <c:axId val="224952320"/>
      </c:barChart>
      <c:catAx>
        <c:axId val="2249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52320"/>
        <c:crosses val="autoZero"/>
        <c:auto val="1"/>
        <c:lblAlgn val="ctr"/>
        <c:lblOffset val="100"/>
        <c:noMultiLvlLbl val="0"/>
      </c:catAx>
      <c:valAx>
        <c:axId val="22495232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Vividness!$AK$80:$AK$89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46</c:v>
                </c:pt>
                <c:pt idx="7">
                  <c:v>43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8-4349-AC13-4399DFB9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980992"/>
        <c:axId val="224982528"/>
      </c:barChart>
      <c:catAx>
        <c:axId val="2249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82528"/>
        <c:crosses val="autoZero"/>
        <c:auto val="1"/>
        <c:lblAlgn val="ctr"/>
        <c:lblOffset val="100"/>
        <c:noMultiLvlLbl val="0"/>
      </c:catAx>
      <c:valAx>
        <c:axId val="224982528"/>
        <c:scaling>
          <c:orientation val="minMax"/>
          <c:max val="60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</a:t>
            </a:r>
            <a:r>
              <a:rPr lang="en-GB" sz="1400" baseline="0"/>
              <a:t> Subject </a:t>
            </a:r>
            <a:r>
              <a:rPr lang="en-GB" sz="1400"/>
              <a:t>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3770722749113"/>
          <c:y val="0.10088797311551011"/>
          <c:w val="0.84274408190988903"/>
          <c:h val="0.73056589888880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Error'!$B$127</c:f>
              <c:strCache>
                <c:ptCount val="1"/>
                <c:pt idx="0">
                  <c:v>Sub1</c:v>
                </c:pt>
              </c:strCache>
            </c:strRef>
          </c:tx>
          <c:invertIfNegative val="0"/>
          <c:val>
            <c:numRef>
              <c:f>'Location Error'!$B$128:$B$145</c:f>
              <c:numCache>
                <c:formatCode>General</c:formatCode>
                <c:ptCount val="18"/>
                <c:pt idx="0">
                  <c:v>42</c:v>
                </c:pt>
                <c:pt idx="1">
                  <c:v>25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16E-B47E-F352E6F5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53536"/>
        <c:axId val="193555072"/>
      </c:barChart>
      <c:catAx>
        <c:axId val="19355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55072"/>
        <c:crosses val="autoZero"/>
        <c:auto val="1"/>
        <c:lblAlgn val="ctr"/>
        <c:lblOffset val="100"/>
        <c:noMultiLvlLbl val="0"/>
      </c:catAx>
      <c:valAx>
        <c:axId val="19355507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1935535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Vividness!$AK$95:$AK$104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18</c:v>
                </c:pt>
                <c:pt idx="4">
                  <c:v>11</c:v>
                </c:pt>
                <c:pt idx="5">
                  <c:v>25</c:v>
                </c:pt>
                <c:pt idx="6">
                  <c:v>25</c:v>
                </c:pt>
                <c:pt idx="7">
                  <c:v>17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4-4F5F-95B2-EE511D9F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995584"/>
        <c:axId val="225013760"/>
      </c:barChart>
      <c:catAx>
        <c:axId val="2249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013760"/>
        <c:crosses val="autoZero"/>
        <c:auto val="1"/>
        <c:lblAlgn val="ctr"/>
        <c:lblOffset val="100"/>
        <c:noMultiLvlLbl val="0"/>
      </c:catAx>
      <c:valAx>
        <c:axId val="22501376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Vividness!$AK$109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Vividness!$AJ$110:$AJ$119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Vividness!$AK$110:$AK$119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24</c:v>
                </c:pt>
                <c:pt idx="3">
                  <c:v>18</c:v>
                </c:pt>
                <c:pt idx="4">
                  <c:v>28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A-442F-AEC9-356EAD55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036928"/>
        <c:axId val="225038720"/>
      </c:barChart>
      <c:catAx>
        <c:axId val="2250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038720"/>
        <c:crosses val="autoZero"/>
        <c:auto val="1"/>
        <c:lblAlgn val="ctr"/>
        <c:lblOffset val="100"/>
        <c:noMultiLvlLbl val="0"/>
      </c:catAx>
      <c:valAx>
        <c:axId val="22503872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03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Vividness!$AW$4:$AW$13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Vividness!$AX$4:$AX$13</c:f>
              <c:numCache>
                <c:formatCode>General</c:formatCode>
                <c:ptCount val="10"/>
                <c:pt idx="0">
                  <c:v>8</c:v>
                </c:pt>
                <c:pt idx="1">
                  <c:v>27</c:v>
                </c:pt>
                <c:pt idx="2">
                  <c:v>16</c:v>
                </c:pt>
                <c:pt idx="3">
                  <c:v>22</c:v>
                </c:pt>
                <c:pt idx="4">
                  <c:v>9</c:v>
                </c:pt>
                <c:pt idx="5">
                  <c:v>18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4B9-811C-7E9F0DEA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198464"/>
        <c:axId val="225200000"/>
      </c:barChart>
      <c:catAx>
        <c:axId val="2251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200000"/>
        <c:crosses val="autoZero"/>
        <c:auto val="1"/>
        <c:lblAlgn val="ctr"/>
        <c:lblOffset val="100"/>
        <c:noMultiLvlLbl val="0"/>
      </c:catAx>
      <c:valAx>
        <c:axId val="22520000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Subject 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Vividness!$AX$19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val>
            <c:numRef>
              <c:f>Vividness!$AX$20:$AX$29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23</c:v>
                </c:pt>
                <c:pt idx="5">
                  <c:v>22</c:v>
                </c:pt>
                <c:pt idx="6">
                  <c:v>32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1-4E62-8943-8D892CFE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36864"/>
        <c:axId val="225238400"/>
      </c:barChart>
      <c:catAx>
        <c:axId val="2252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38400"/>
        <c:crosses val="autoZero"/>
        <c:auto val="1"/>
        <c:lblAlgn val="ctr"/>
        <c:lblOffset val="100"/>
        <c:noMultiLvlLbl val="0"/>
      </c:catAx>
      <c:valAx>
        <c:axId val="22523840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2523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Subject 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Vividness!$AX$34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val>
            <c:numRef>
              <c:f>Vividness!$AX$35:$AX$44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43</c:v>
                </c:pt>
                <c:pt idx="5">
                  <c:v>36</c:v>
                </c:pt>
                <c:pt idx="6">
                  <c:v>14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44-9353-702047C6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56384"/>
        <c:axId val="221062272"/>
      </c:barChart>
      <c:catAx>
        <c:axId val="2210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1062272"/>
        <c:crosses val="autoZero"/>
        <c:auto val="1"/>
        <c:lblAlgn val="ctr"/>
        <c:lblOffset val="100"/>
        <c:noMultiLvlLbl val="0"/>
      </c:catAx>
      <c:valAx>
        <c:axId val="22106227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2105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Vividness!$AX$50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Vividness!$AX$51:$AX$60</c:f>
              <c:numCache>
                <c:formatCode>General</c:formatCode>
                <c:ptCount val="10"/>
                <c:pt idx="0">
                  <c:v>19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16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7-417E-934A-11D431AD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099136"/>
        <c:axId val="221100672"/>
      </c:barChart>
      <c:catAx>
        <c:axId val="2210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00672"/>
        <c:crosses val="autoZero"/>
        <c:auto val="1"/>
        <c:lblAlgn val="ctr"/>
        <c:lblOffset val="100"/>
        <c:noMultiLvlLbl val="0"/>
      </c:catAx>
      <c:valAx>
        <c:axId val="22110067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09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Vividness!$AX$64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Vividness!$AX$65:$AX$74</c:f>
              <c:numCache>
                <c:formatCode>General</c:formatCode>
                <c:ptCount val="10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7-46FD-97E8-A020C802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804608"/>
        <c:axId val="224633216"/>
      </c:barChart>
      <c:catAx>
        <c:axId val="2228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633216"/>
        <c:crosses val="autoZero"/>
        <c:auto val="1"/>
        <c:lblAlgn val="ctr"/>
        <c:lblOffset val="100"/>
        <c:noMultiLvlLbl val="0"/>
      </c:catAx>
      <c:valAx>
        <c:axId val="2246332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04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Vividness!$AX$78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Vividness!$AX$79:$AX$88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13</c:v>
                </c:pt>
                <c:pt idx="7">
                  <c:v>28</c:v>
                </c:pt>
                <c:pt idx="8">
                  <c:v>46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37E-AE38-EDD6BFDA2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272192"/>
        <c:axId val="225273728"/>
      </c:barChart>
      <c:catAx>
        <c:axId val="2252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273728"/>
        <c:crosses val="autoZero"/>
        <c:auto val="1"/>
        <c:lblAlgn val="ctr"/>
        <c:lblOffset val="100"/>
        <c:noMultiLvlLbl val="0"/>
      </c:catAx>
      <c:valAx>
        <c:axId val="22527372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272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5782407407407409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Vividness!$AX$94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Vividness!$AX$95:$AX$104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24</c:v>
                </c:pt>
                <c:pt idx="5">
                  <c:v>33</c:v>
                </c:pt>
                <c:pt idx="6">
                  <c:v>31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1-467A-8B3E-57E5E933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302400"/>
        <c:axId val="225303936"/>
      </c:barChart>
      <c:catAx>
        <c:axId val="2253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03936"/>
        <c:crosses val="autoZero"/>
        <c:auto val="1"/>
        <c:lblAlgn val="ctr"/>
        <c:lblOffset val="100"/>
        <c:noMultiLvlLbl val="0"/>
      </c:catAx>
      <c:valAx>
        <c:axId val="2253039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024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Subject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Vividness!$AX$109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Vividness!$AX$110:$AX$119</c:f>
              <c:numCache>
                <c:formatCode>General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29</c:v>
                </c:pt>
                <c:pt idx="4">
                  <c:v>32</c:v>
                </c:pt>
                <c:pt idx="5">
                  <c:v>23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E-45A9-B421-B75D0303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320320"/>
        <c:axId val="225334400"/>
      </c:barChart>
      <c:catAx>
        <c:axId val="2253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34400"/>
        <c:crosses val="autoZero"/>
        <c:auto val="1"/>
        <c:lblAlgn val="ctr"/>
        <c:lblOffset val="100"/>
        <c:noMultiLvlLbl val="0"/>
      </c:catAx>
      <c:valAx>
        <c:axId val="22533440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Error Subject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34888931566481"/>
          <c:y val="7.1403634354318166E-2"/>
          <c:w val="0.84993566352986361"/>
          <c:h val="0.76877720428487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Error'!$C$127</c:f>
              <c:strCache>
                <c:ptCount val="1"/>
                <c:pt idx="0">
                  <c:v>Sub2</c:v>
                </c:pt>
              </c:strCache>
            </c:strRef>
          </c:tx>
          <c:invertIfNegative val="0"/>
          <c:val>
            <c:numRef>
              <c:f>'Location Error'!$C$128:$C$145</c:f>
              <c:numCache>
                <c:formatCode>General</c:formatCode>
                <c:ptCount val="18"/>
                <c:pt idx="0">
                  <c:v>31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F-4F05-BC67-9509EFA7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45728"/>
        <c:axId val="221151616"/>
      </c:barChart>
      <c:catAx>
        <c:axId val="22114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1151616"/>
        <c:crosses val="autoZero"/>
        <c:auto val="1"/>
        <c:lblAlgn val="ctr"/>
        <c:lblOffset val="100"/>
        <c:noMultiLvlLbl val="0"/>
      </c:catAx>
      <c:valAx>
        <c:axId val="22115161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1457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Average vividness rating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85739282589675E-2"/>
          <c:y val="2.8252405949256341E-2"/>
          <c:w val="0.87635870516185477"/>
          <c:h val="0.86051290463692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Vividness!$AI$125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val>
            <c:numRef>
              <c:f>Vividness!$AI$126:$AI$135</c:f>
              <c:numCache>
                <c:formatCode>0.0</c:formatCode>
                <c:ptCount val="10"/>
                <c:pt idx="0">
                  <c:v>5.25</c:v>
                </c:pt>
                <c:pt idx="1">
                  <c:v>7.0625</c:v>
                </c:pt>
                <c:pt idx="2">
                  <c:v>9.125</c:v>
                </c:pt>
                <c:pt idx="3">
                  <c:v>11.8125</c:v>
                </c:pt>
                <c:pt idx="4">
                  <c:v>16.4375</c:v>
                </c:pt>
                <c:pt idx="5">
                  <c:v>20.375</c:v>
                </c:pt>
                <c:pt idx="6">
                  <c:v>22.25</c:v>
                </c:pt>
                <c:pt idx="7">
                  <c:v>15.625</c:v>
                </c:pt>
                <c:pt idx="8">
                  <c:v>8.875</c:v>
                </c:pt>
                <c:pt idx="9">
                  <c:v>3.1875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1-4C52-82EC-4A061BD7C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8976"/>
        <c:axId val="225360512"/>
      </c:barChart>
      <c:catAx>
        <c:axId val="22535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60512"/>
        <c:crosses val="autoZero"/>
        <c:auto val="1"/>
        <c:lblAlgn val="ctr"/>
        <c:lblOffset val="100"/>
        <c:noMultiLvlLbl val="0"/>
      </c:catAx>
      <c:valAx>
        <c:axId val="225360512"/>
        <c:scaling>
          <c:orientation val="minMax"/>
          <c:max val="40"/>
        </c:scaling>
        <c:delete val="0"/>
        <c:axPos val="l"/>
        <c:numFmt formatCode="0.0" sourceLinked="1"/>
        <c:majorTickMark val="out"/>
        <c:minorTickMark val="none"/>
        <c:tickLblPos val="nextTo"/>
        <c:crossAx val="22535897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Vividness!$S$125</c:f>
              <c:strCache>
                <c:ptCount val="1"/>
                <c:pt idx="0">
                  <c:v>Sub1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Vividness!$S$126:$S$135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25</c:v>
                </c:pt>
                <c:pt idx="6">
                  <c:v>19</c:v>
                </c:pt>
                <c:pt idx="7">
                  <c:v>25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7-48B2-BB73-E0D4090FF9EC}"/>
            </c:ext>
          </c:extLst>
        </c:ser>
        <c:ser>
          <c:idx val="1"/>
          <c:order val="1"/>
          <c:tx>
            <c:strRef>
              <c:f>Vividness!$T$125</c:f>
              <c:strCache>
                <c:ptCount val="1"/>
                <c:pt idx="0">
                  <c:v>Sub2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Vividness!$T$126:$T$135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31</c:v>
                </c:pt>
                <c:pt idx="7">
                  <c:v>24</c:v>
                </c:pt>
                <c:pt idx="8">
                  <c:v>15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7-48B2-BB73-E0D4090FF9EC}"/>
            </c:ext>
          </c:extLst>
        </c:ser>
        <c:ser>
          <c:idx val="2"/>
          <c:order val="2"/>
          <c:tx>
            <c:strRef>
              <c:f>Vividness!$U$125</c:f>
              <c:strCache>
                <c:ptCount val="1"/>
                <c:pt idx="0">
                  <c:v>Sub3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Vividness!$U$126:$U$135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14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17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B7-48B2-BB73-E0D4090FF9EC}"/>
            </c:ext>
          </c:extLst>
        </c:ser>
        <c:ser>
          <c:idx val="3"/>
          <c:order val="3"/>
          <c:tx>
            <c:strRef>
              <c:f>Vividness!$V$125</c:f>
              <c:strCache>
                <c:ptCount val="1"/>
                <c:pt idx="0">
                  <c:v>Sub4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Vividness!$V$126:$V$135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28</c:v>
                </c:pt>
                <c:pt idx="6">
                  <c:v>48</c:v>
                </c:pt>
                <c:pt idx="7">
                  <c:v>31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B7-48B2-BB73-E0D4090FF9EC}"/>
            </c:ext>
          </c:extLst>
        </c:ser>
        <c:ser>
          <c:idx val="4"/>
          <c:order val="4"/>
          <c:tx>
            <c:strRef>
              <c:f>Vividness!$W$125</c:f>
              <c:strCache>
                <c:ptCount val="1"/>
                <c:pt idx="0">
                  <c:v>Sub5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Vividness!$W$126:$W$135</c:f>
              <c:numCache>
                <c:formatCode>General</c:formatCode>
                <c:ptCount val="10"/>
                <c:pt idx="0">
                  <c:v>35</c:v>
                </c:pt>
                <c:pt idx="1">
                  <c:v>17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15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B7-48B2-BB73-E0D4090FF9EC}"/>
            </c:ext>
          </c:extLst>
        </c:ser>
        <c:ser>
          <c:idx val="5"/>
          <c:order val="5"/>
          <c:tx>
            <c:strRef>
              <c:f>Vividness!$X$125</c:f>
              <c:strCache>
                <c:ptCount val="1"/>
                <c:pt idx="0">
                  <c:v>Sub6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Vividness!$X$126:$X$135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46</c:v>
                </c:pt>
                <c:pt idx="7">
                  <c:v>43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B7-48B2-BB73-E0D4090FF9EC}"/>
            </c:ext>
          </c:extLst>
        </c:ser>
        <c:ser>
          <c:idx val="6"/>
          <c:order val="6"/>
          <c:tx>
            <c:strRef>
              <c:f>Vividness!$Y$125</c:f>
              <c:strCache>
                <c:ptCount val="1"/>
                <c:pt idx="0">
                  <c:v>Sub7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Vividness!$Y$126:$Y$135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18</c:v>
                </c:pt>
                <c:pt idx="4">
                  <c:v>11</c:v>
                </c:pt>
                <c:pt idx="5">
                  <c:v>25</c:v>
                </c:pt>
                <c:pt idx="6">
                  <c:v>25</c:v>
                </c:pt>
                <c:pt idx="7">
                  <c:v>17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B7-48B2-BB73-E0D4090FF9EC}"/>
            </c:ext>
          </c:extLst>
        </c:ser>
        <c:ser>
          <c:idx val="7"/>
          <c:order val="7"/>
          <c:tx>
            <c:strRef>
              <c:f>Vividness!$Z$125</c:f>
              <c:strCache>
                <c:ptCount val="1"/>
                <c:pt idx="0">
                  <c:v>Sub8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Vividness!$Z$126:$Z$135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24</c:v>
                </c:pt>
                <c:pt idx="3">
                  <c:v>18</c:v>
                </c:pt>
                <c:pt idx="4">
                  <c:v>28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B7-48B2-BB73-E0D4090FF9EC}"/>
            </c:ext>
          </c:extLst>
        </c:ser>
        <c:ser>
          <c:idx val="8"/>
          <c:order val="8"/>
          <c:tx>
            <c:strRef>
              <c:f>Vividness!$AA$125</c:f>
              <c:strCache>
                <c:ptCount val="1"/>
                <c:pt idx="0">
                  <c:v>Sub9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Vividness!$AA$126:$AA$135</c:f>
              <c:numCache>
                <c:formatCode>General</c:formatCode>
                <c:ptCount val="10"/>
                <c:pt idx="0">
                  <c:v>8</c:v>
                </c:pt>
                <c:pt idx="1">
                  <c:v>27</c:v>
                </c:pt>
                <c:pt idx="2">
                  <c:v>16</c:v>
                </c:pt>
                <c:pt idx="3">
                  <c:v>22</c:v>
                </c:pt>
                <c:pt idx="4">
                  <c:v>9</c:v>
                </c:pt>
                <c:pt idx="5">
                  <c:v>18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B7-48B2-BB73-E0D4090FF9EC}"/>
            </c:ext>
          </c:extLst>
        </c:ser>
        <c:ser>
          <c:idx val="9"/>
          <c:order val="9"/>
          <c:tx>
            <c:strRef>
              <c:f>Vividness!$AB$125</c:f>
              <c:strCache>
                <c:ptCount val="1"/>
                <c:pt idx="0">
                  <c:v>Sub10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Vividness!$AB$126:$AB$135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23</c:v>
                </c:pt>
                <c:pt idx="5">
                  <c:v>22</c:v>
                </c:pt>
                <c:pt idx="6">
                  <c:v>32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B7-48B2-BB73-E0D4090FF9EC}"/>
            </c:ext>
          </c:extLst>
        </c:ser>
        <c:ser>
          <c:idx val="10"/>
          <c:order val="10"/>
          <c:tx>
            <c:strRef>
              <c:f>Vividness!$AC$125</c:f>
              <c:strCache>
                <c:ptCount val="1"/>
                <c:pt idx="0">
                  <c:v>Sub11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Vividness!$AC$126:$AC$135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43</c:v>
                </c:pt>
                <c:pt idx="5">
                  <c:v>36</c:v>
                </c:pt>
                <c:pt idx="6">
                  <c:v>14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B7-48B2-BB73-E0D4090FF9EC}"/>
            </c:ext>
          </c:extLst>
        </c:ser>
        <c:ser>
          <c:idx val="11"/>
          <c:order val="11"/>
          <c:tx>
            <c:strRef>
              <c:f>Vividness!$AD$125</c:f>
              <c:strCache>
                <c:ptCount val="1"/>
                <c:pt idx="0">
                  <c:v>Sub12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Vividness!$AD$126:$AD$135</c:f>
              <c:numCache>
                <c:formatCode>General</c:formatCode>
                <c:ptCount val="10"/>
                <c:pt idx="0">
                  <c:v>19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16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B7-48B2-BB73-E0D4090FF9EC}"/>
            </c:ext>
          </c:extLst>
        </c:ser>
        <c:ser>
          <c:idx val="12"/>
          <c:order val="12"/>
          <c:tx>
            <c:strRef>
              <c:f>Vividness!$AE$125</c:f>
              <c:strCache>
                <c:ptCount val="1"/>
                <c:pt idx="0">
                  <c:v>Sub13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Vividness!$AE$126:$AE$135</c:f>
              <c:numCache>
                <c:formatCode>General</c:formatCode>
                <c:ptCount val="10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12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B7-48B2-BB73-E0D4090FF9EC}"/>
            </c:ext>
          </c:extLst>
        </c:ser>
        <c:ser>
          <c:idx val="13"/>
          <c:order val="13"/>
          <c:tx>
            <c:strRef>
              <c:f>Vividness!$AF$125</c:f>
              <c:strCache>
                <c:ptCount val="1"/>
                <c:pt idx="0">
                  <c:v>Sub14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Vividness!$AF$126:$AF$135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13</c:v>
                </c:pt>
                <c:pt idx="7">
                  <c:v>28</c:v>
                </c:pt>
                <c:pt idx="8">
                  <c:v>46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B7-48B2-BB73-E0D4090FF9EC}"/>
            </c:ext>
          </c:extLst>
        </c:ser>
        <c:ser>
          <c:idx val="14"/>
          <c:order val="14"/>
          <c:tx>
            <c:strRef>
              <c:f>Vividness!$AG$125</c:f>
              <c:strCache>
                <c:ptCount val="1"/>
                <c:pt idx="0">
                  <c:v>Sub15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Vividness!$AG$126:$AG$135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24</c:v>
                </c:pt>
                <c:pt idx="5">
                  <c:v>33</c:v>
                </c:pt>
                <c:pt idx="6">
                  <c:v>31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B7-48B2-BB73-E0D4090FF9EC}"/>
            </c:ext>
          </c:extLst>
        </c:ser>
        <c:ser>
          <c:idx val="15"/>
          <c:order val="15"/>
          <c:tx>
            <c:strRef>
              <c:f>Vividness!$AH$125</c:f>
              <c:strCache>
                <c:ptCount val="1"/>
                <c:pt idx="0">
                  <c:v>Sub16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Vividness!$AH$126:$AH$135</c:f>
              <c:numCache>
                <c:formatCode>General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29</c:v>
                </c:pt>
                <c:pt idx="4">
                  <c:v>32</c:v>
                </c:pt>
                <c:pt idx="5">
                  <c:v>23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CB7-48B2-BB73-E0D4090FF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24832"/>
        <c:axId val="225626752"/>
      </c:lineChart>
      <c:catAx>
        <c:axId val="22562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Vividness rating (0-100, blocks of 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26752"/>
        <c:crosses val="autoZero"/>
        <c:auto val="1"/>
        <c:lblAlgn val="ctr"/>
        <c:lblOffset val="100"/>
        <c:noMultiLvlLbl val="0"/>
      </c:catAx>
      <c:valAx>
        <c:axId val="225626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8.7489075921091189E-3"/>
              <c:y val="0.34378993288206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560265247217936E-2"/>
          <c:y val="6.0874811463046775E-2"/>
          <c:w val="0.85474918438933456"/>
          <c:h val="0.7991658056317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Vividness!$AK$4:$AK$13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25</c:v>
                </c:pt>
                <c:pt idx="6">
                  <c:v>19</c:v>
                </c:pt>
                <c:pt idx="7">
                  <c:v>25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8-4B55-8BA3-621B59036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742208"/>
        <c:axId val="225760384"/>
      </c:barChart>
      <c:catAx>
        <c:axId val="2257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760384"/>
        <c:crosses val="autoZero"/>
        <c:auto val="1"/>
        <c:lblAlgn val="ctr"/>
        <c:lblOffset val="100"/>
        <c:noMultiLvlLbl val="0"/>
      </c:catAx>
      <c:valAx>
        <c:axId val="22576038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742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71391076115479E-2"/>
          <c:y val="6.5947712418300677E-2"/>
          <c:w val="0.85429527559055118"/>
          <c:h val="0.78242962276774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Vividness!$AK$19:$AK$28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31</c:v>
                </c:pt>
                <c:pt idx="7">
                  <c:v>24</c:v>
                </c:pt>
                <c:pt idx="8">
                  <c:v>15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F-42DF-9059-9B5C3B51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951680"/>
        <c:axId val="220953216"/>
      </c:barChart>
      <c:catAx>
        <c:axId val="2209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53216"/>
        <c:crosses val="autoZero"/>
        <c:auto val="1"/>
        <c:lblAlgn val="ctr"/>
        <c:lblOffset val="100"/>
        <c:noMultiLvlLbl val="0"/>
      </c:catAx>
      <c:valAx>
        <c:axId val="2209532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5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71391076115479E-2"/>
          <c:y val="6.4991948470209365E-2"/>
          <c:w val="0.85429527559055118"/>
          <c:h val="0.785582816640673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Vividness!$AK$35:$AK$44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14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17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2-4200-A7E2-3EDA0ABD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982272"/>
        <c:axId val="224727808"/>
      </c:barChart>
      <c:catAx>
        <c:axId val="2209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27808"/>
        <c:crosses val="autoZero"/>
        <c:auto val="1"/>
        <c:lblAlgn val="ctr"/>
        <c:lblOffset val="100"/>
        <c:noMultiLvlLbl val="0"/>
      </c:catAx>
      <c:valAx>
        <c:axId val="2247278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8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71391076115479E-2"/>
          <c:y val="6.1712538226299712E-2"/>
          <c:w val="0.85429527559055118"/>
          <c:h val="0.79640203231476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Vividness!$AK$51:$AK$60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28</c:v>
                </c:pt>
                <c:pt idx="6">
                  <c:v>48</c:v>
                </c:pt>
                <c:pt idx="7">
                  <c:v>31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1-41E8-82B0-3EBC972A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52384"/>
        <c:axId val="224753920"/>
      </c:barChart>
      <c:catAx>
        <c:axId val="2247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53920"/>
        <c:crosses val="autoZero"/>
        <c:auto val="1"/>
        <c:lblAlgn val="ctr"/>
        <c:lblOffset val="100"/>
        <c:noMultiLvlLbl val="0"/>
      </c:catAx>
      <c:valAx>
        <c:axId val="22475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5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</a:t>
            </a:r>
            <a:r>
              <a:rPr lang="en-US" baseline="0"/>
              <a:t> </a:t>
            </a:r>
            <a:r>
              <a:rPr lang="en-US"/>
              <a:t>Subject 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49951303256904"/>
          <c:y val="6.1212121212121239E-2"/>
          <c:w val="0.85337889367602637"/>
          <c:h val="0.78257058776743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Vividness!$AK$66:$AK$75</c:f>
              <c:numCache>
                <c:formatCode>General</c:formatCode>
                <c:ptCount val="10"/>
                <c:pt idx="0">
                  <c:v>35</c:v>
                </c:pt>
                <c:pt idx="1">
                  <c:v>17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15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C-4902-9984-B3F95B37D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794880"/>
        <c:axId val="224796672"/>
      </c:barChart>
      <c:catAx>
        <c:axId val="2247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96672"/>
        <c:crosses val="autoZero"/>
        <c:auto val="1"/>
        <c:lblAlgn val="ctr"/>
        <c:lblOffset val="100"/>
        <c:noMultiLvlLbl val="0"/>
      </c:catAx>
      <c:valAx>
        <c:axId val="22479667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9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033267313978392E-2"/>
          <c:y val="6.3759873617693544E-2"/>
          <c:w val="0.8569769576348969"/>
          <c:h val="0.789647597367864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Vividness!$AK$80:$AK$89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46</c:v>
                </c:pt>
                <c:pt idx="7">
                  <c:v>43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8-4349-AC13-4399DFB9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29440"/>
        <c:axId val="224830976"/>
      </c:barChart>
      <c:catAx>
        <c:axId val="2248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830976"/>
        <c:crosses val="autoZero"/>
        <c:auto val="1"/>
        <c:lblAlgn val="ctr"/>
        <c:lblOffset val="100"/>
        <c:noMultiLvlLbl val="0"/>
      </c:catAx>
      <c:valAx>
        <c:axId val="224830976"/>
        <c:scaling>
          <c:orientation val="minMax"/>
          <c:max val="60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8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76155994970082"/>
          <c:y val="7.3933333333333351E-2"/>
          <c:w val="0.85007874015748031"/>
          <c:h val="0.77141154855643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Vividness!$AK$95:$AK$104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18</c:v>
                </c:pt>
                <c:pt idx="4">
                  <c:v>11</c:v>
                </c:pt>
                <c:pt idx="5">
                  <c:v>25</c:v>
                </c:pt>
                <c:pt idx="6">
                  <c:v>25</c:v>
                </c:pt>
                <c:pt idx="7">
                  <c:v>17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4-4F5F-95B2-EE511D9F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780864"/>
        <c:axId val="225782400"/>
      </c:barChart>
      <c:catAx>
        <c:axId val="2257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782400"/>
        <c:crosses val="autoZero"/>
        <c:auto val="1"/>
        <c:lblAlgn val="ctr"/>
        <c:lblOffset val="100"/>
        <c:noMultiLvlLbl val="0"/>
      </c:catAx>
      <c:valAx>
        <c:axId val="22578240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78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560265247217936E-2"/>
          <c:y val="5.8550724637681184E-2"/>
          <c:w val="0.85474918438933456"/>
          <c:h val="0.7920240404732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Vividness!$AK$109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Vividness!$AJ$110:$AJ$119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Vividness!$AK$110:$AK$119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24</c:v>
                </c:pt>
                <c:pt idx="3">
                  <c:v>18</c:v>
                </c:pt>
                <c:pt idx="4">
                  <c:v>28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A-442F-AEC9-356EAD55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802880"/>
        <c:axId val="225804672"/>
      </c:barChart>
      <c:catAx>
        <c:axId val="225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04672"/>
        <c:crosses val="autoZero"/>
        <c:auto val="1"/>
        <c:lblAlgn val="ctr"/>
        <c:lblOffset val="100"/>
        <c:noMultiLvlLbl val="0"/>
      </c:catAx>
      <c:valAx>
        <c:axId val="22580467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0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952015200554"/>
          <c:y val="5.8088592006567907E-2"/>
          <c:w val="0.84901502342881985"/>
          <c:h val="0.78360712020002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Error'!$D$127</c:f>
              <c:strCache>
                <c:ptCount val="1"/>
                <c:pt idx="0">
                  <c:v>Sub3</c:v>
                </c:pt>
              </c:strCache>
            </c:strRef>
          </c:tx>
          <c:invertIfNegative val="0"/>
          <c:val>
            <c:numRef>
              <c:f>'Location Error'!$D$128:$D$145</c:f>
              <c:numCache>
                <c:formatCode>General</c:formatCode>
                <c:ptCount val="18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12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7-4C33-8A29-B86A4BCC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76192"/>
        <c:axId val="221177728"/>
      </c:barChart>
      <c:catAx>
        <c:axId val="22117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1177728"/>
        <c:crosses val="autoZero"/>
        <c:auto val="1"/>
        <c:lblAlgn val="ctr"/>
        <c:lblOffset val="100"/>
        <c:noMultiLvlLbl val="0"/>
      </c:catAx>
      <c:valAx>
        <c:axId val="221177728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17619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76155994970082"/>
          <c:y val="5.44781144781145E-2"/>
          <c:w val="0.85007874015748031"/>
          <c:h val="0.78930459450144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Vividness!$AW$4:$AW$13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Vividness!$AX$4:$AX$13</c:f>
              <c:numCache>
                <c:formatCode>General</c:formatCode>
                <c:ptCount val="10"/>
                <c:pt idx="0">
                  <c:v>8</c:v>
                </c:pt>
                <c:pt idx="1">
                  <c:v>27</c:v>
                </c:pt>
                <c:pt idx="2">
                  <c:v>16</c:v>
                </c:pt>
                <c:pt idx="3">
                  <c:v>22</c:v>
                </c:pt>
                <c:pt idx="4">
                  <c:v>9</c:v>
                </c:pt>
                <c:pt idx="5">
                  <c:v>18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4B9-811C-7E9F0DEA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837440"/>
        <c:axId val="225838976"/>
      </c:barChart>
      <c:catAx>
        <c:axId val="2258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38976"/>
        <c:crosses val="autoZero"/>
        <c:auto val="1"/>
        <c:lblAlgn val="ctr"/>
        <c:lblOffset val="100"/>
        <c:noMultiLvlLbl val="0"/>
      </c:catAx>
      <c:valAx>
        <c:axId val="22583897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3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Vividness Subject 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10751027504198"/>
          <c:y val="6.2916788179255376E-2"/>
          <c:w val="0.84173278983213917"/>
          <c:h val="0.7824433751336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Vividness!$AX$19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val>
            <c:numRef>
              <c:f>Vividness!$AX$20:$AX$29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23</c:v>
                </c:pt>
                <c:pt idx="5">
                  <c:v>22</c:v>
                </c:pt>
                <c:pt idx="6">
                  <c:v>32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1-4E62-8943-8D892CFE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67648"/>
        <c:axId val="225869184"/>
      </c:barChart>
      <c:catAx>
        <c:axId val="22586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69184"/>
        <c:crosses val="autoZero"/>
        <c:auto val="1"/>
        <c:lblAlgn val="ctr"/>
        <c:lblOffset val="100"/>
        <c:noMultiLvlLbl val="0"/>
      </c:catAx>
      <c:valAx>
        <c:axId val="22586918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2586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Vividness Subject 11</a:t>
            </a:r>
          </a:p>
        </c:rich>
      </c:tx>
      <c:layout>
        <c:manualLayout>
          <c:xMode val="edge"/>
          <c:yMode val="edge"/>
          <c:x val="0.25398092228762664"/>
          <c:y val="8.9918358195175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82665273636912"/>
          <c:y val="0.1017924267004313"/>
          <c:w val="0.84070840659480672"/>
          <c:h val="0.73035729830253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Vividness!$AX$34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val>
            <c:numRef>
              <c:f>Vividness!$AX$35:$AX$44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43</c:v>
                </c:pt>
                <c:pt idx="5">
                  <c:v>36</c:v>
                </c:pt>
                <c:pt idx="6">
                  <c:v>14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44-9353-702047C6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85568"/>
        <c:axId val="225977472"/>
      </c:barChart>
      <c:catAx>
        <c:axId val="22588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977472"/>
        <c:crosses val="autoZero"/>
        <c:auto val="1"/>
        <c:lblAlgn val="ctr"/>
        <c:lblOffset val="100"/>
        <c:noMultiLvlLbl val="0"/>
      </c:catAx>
      <c:valAx>
        <c:axId val="22597747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258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13558589986378"/>
          <c:y val="6.1836734693877578E-2"/>
          <c:w val="0.85245091199043155"/>
          <c:h val="0.7803519202956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Vividness!$AX$50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Vividness!$AX$51:$AX$60</c:f>
              <c:numCache>
                <c:formatCode>General</c:formatCode>
                <c:ptCount val="10"/>
                <c:pt idx="0">
                  <c:v>19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16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7-417E-934A-11D431AD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006144"/>
        <c:axId val="226007680"/>
      </c:barChart>
      <c:catAx>
        <c:axId val="2260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007680"/>
        <c:crosses val="autoZero"/>
        <c:auto val="1"/>
        <c:lblAlgn val="ctr"/>
        <c:lblOffset val="100"/>
        <c:noMultiLvlLbl val="0"/>
      </c:catAx>
      <c:valAx>
        <c:axId val="22600768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0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25107187688495E-2"/>
          <c:y val="4.7504187604690142E-2"/>
          <c:w val="0.85520027387880859"/>
          <c:h val="0.79706353288753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Vividness!$AX$64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Vividness!$AX$65:$AX$74</c:f>
              <c:numCache>
                <c:formatCode>General</c:formatCode>
                <c:ptCount val="10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7-46FD-97E8-A020C802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028160"/>
        <c:axId val="226029952"/>
      </c:barChart>
      <c:catAx>
        <c:axId val="2260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029952"/>
        <c:crosses val="autoZero"/>
        <c:auto val="1"/>
        <c:lblAlgn val="ctr"/>
        <c:lblOffset val="100"/>
        <c:noMultiLvlLbl val="0"/>
      </c:catAx>
      <c:valAx>
        <c:axId val="22602995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0281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871391076115479E-2"/>
          <c:y val="5.3399339933993421E-2"/>
          <c:w val="0.85429527559055118"/>
          <c:h val="0.79347678074894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Vividness!$AX$78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Vividness!$AX$79:$AX$88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13</c:v>
                </c:pt>
                <c:pt idx="7">
                  <c:v>28</c:v>
                </c:pt>
                <c:pt idx="8">
                  <c:v>46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37E-AE38-EDD6BFDA2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267520"/>
        <c:axId val="226269056"/>
      </c:barChart>
      <c:catAx>
        <c:axId val="2262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69056"/>
        <c:crosses val="autoZero"/>
        <c:auto val="1"/>
        <c:lblAlgn val="ctr"/>
        <c:lblOffset val="100"/>
        <c:noMultiLvlLbl val="0"/>
      </c:catAx>
      <c:valAx>
        <c:axId val="22626905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675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9.1433985689548136E-2"/>
          <c:w val="0.90286351706036749"/>
          <c:h val="0.78727785582818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Vividness!$AX$94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Vividness!$AX$95:$AX$104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24</c:v>
                </c:pt>
                <c:pt idx="5">
                  <c:v>33</c:v>
                </c:pt>
                <c:pt idx="6">
                  <c:v>31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1-467A-8B3E-57E5E933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608448"/>
        <c:axId val="227609984"/>
      </c:barChart>
      <c:catAx>
        <c:axId val="2276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09984"/>
        <c:crosses val="autoZero"/>
        <c:auto val="1"/>
        <c:lblAlgn val="ctr"/>
        <c:lblOffset val="100"/>
        <c:noMultiLvlLbl val="0"/>
      </c:catAx>
      <c:valAx>
        <c:axId val="22760998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084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Vividness Subject 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733471389470805E-2"/>
          <c:y val="4.9030303030303049E-2"/>
          <c:w val="0.85741433696934677"/>
          <c:h val="0.81037413505130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Vividness!$AX$109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Vividness!$AX$110:$AX$119</c:f>
              <c:numCache>
                <c:formatCode>General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29</c:v>
                </c:pt>
                <c:pt idx="4">
                  <c:v>32</c:v>
                </c:pt>
                <c:pt idx="5">
                  <c:v>23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E-45A9-B421-B75D0303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630464"/>
        <c:axId val="227648640"/>
      </c:barChart>
      <c:catAx>
        <c:axId val="2276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48640"/>
        <c:crosses val="autoZero"/>
        <c:auto val="1"/>
        <c:lblAlgn val="ctr"/>
        <c:lblOffset val="100"/>
        <c:noMultiLvlLbl val="0"/>
      </c:catAx>
      <c:valAx>
        <c:axId val="22764864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3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</a:t>
            </a:r>
            <a:r>
              <a:rPr lang="en-GB" sz="1400" baseline="0"/>
              <a:t> Subject </a:t>
            </a:r>
            <a:r>
              <a:rPr lang="en-GB" sz="1400"/>
              <a:t>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3770722749113"/>
          <c:y val="0.10088797311551011"/>
          <c:w val="0.84274408190988903"/>
          <c:h val="0.73056589888880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Error'!$B$127</c:f>
              <c:strCache>
                <c:ptCount val="1"/>
                <c:pt idx="0">
                  <c:v>Sub1</c:v>
                </c:pt>
              </c:strCache>
            </c:strRef>
          </c:tx>
          <c:invertIfNegative val="0"/>
          <c:val>
            <c:numRef>
              <c:f>'Location Error'!$B$128:$B$145</c:f>
              <c:numCache>
                <c:formatCode>General</c:formatCode>
                <c:ptCount val="18"/>
                <c:pt idx="0">
                  <c:v>42</c:v>
                </c:pt>
                <c:pt idx="1">
                  <c:v>25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E-4C33-86DE-12A4C21E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5024"/>
        <c:axId val="227666560"/>
      </c:barChart>
      <c:catAx>
        <c:axId val="22766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7666560"/>
        <c:crosses val="autoZero"/>
        <c:auto val="1"/>
        <c:lblAlgn val="ctr"/>
        <c:lblOffset val="100"/>
        <c:noMultiLvlLbl val="0"/>
      </c:catAx>
      <c:valAx>
        <c:axId val="22766656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76650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Error Subject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34888931566481"/>
          <c:y val="7.1403634354318166E-2"/>
          <c:w val="0.84993566352986361"/>
          <c:h val="0.76877720428487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Error'!$C$127</c:f>
              <c:strCache>
                <c:ptCount val="1"/>
                <c:pt idx="0">
                  <c:v>Sub2</c:v>
                </c:pt>
              </c:strCache>
            </c:strRef>
          </c:tx>
          <c:invertIfNegative val="0"/>
          <c:val>
            <c:numRef>
              <c:f>'Location Error'!$C$128:$C$145</c:f>
              <c:numCache>
                <c:formatCode>General</c:formatCode>
                <c:ptCount val="18"/>
                <c:pt idx="0">
                  <c:v>31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649-986B-46FEDDAA3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34880"/>
        <c:axId val="227836672"/>
      </c:barChart>
      <c:catAx>
        <c:axId val="2278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7836672"/>
        <c:crosses val="autoZero"/>
        <c:auto val="1"/>
        <c:lblAlgn val="ctr"/>
        <c:lblOffset val="100"/>
        <c:noMultiLvlLbl val="0"/>
      </c:catAx>
      <c:valAx>
        <c:axId val="22783667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78348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4621712005626"/>
          <c:y val="6.0941821734166644E-2"/>
          <c:w val="0.84666323251649622"/>
          <c:h val="0.78927250685592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Error'!$E$127</c:f>
              <c:strCache>
                <c:ptCount val="1"/>
                <c:pt idx="0">
                  <c:v>Sub4</c:v>
                </c:pt>
              </c:strCache>
            </c:strRef>
          </c:tx>
          <c:invertIfNegative val="0"/>
          <c:val>
            <c:numRef>
              <c:f>'Location Error'!$E$128:$E$145</c:f>
              <c:numCache>
                <c:formatCode>General</c:formatCode>
                <c:ptCount val="18"/>
                <c:pt idx="0">
                  <c:v>68</c:v>
                </c:pt>
                <c:pt idx="1">
                  <c:v>25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C-43B4-9041-1A73F1C9C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54016"/>
        <c:axId val="194055552"/>
      </c:barChart>
      <c:catAx>
        <c:axId val="19405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4055552"/>
        <c:crosses val="autoZero"/>
        <c:auto val="1"/>
        <c:lblAlgn val="ctr"/>
        <c:lblOffset val="100"/>
        <c:noMultiLvlLbl val="0"/>
      </c:catAx>
      <c:valAx>
        <c:axId val="19405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40540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952015200554"/>
          <c:y val="5.8088592006567907E-2"/>
          <c:w val="0.84901502342881985"/>
          <c:h val="0.78360712020002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Error'!$D$127</c:f>
              <c:strCache>
                <c:ptCount val="1"/>
                <c:pt idx="0">
                  <c:v>Sub3</c:v>
                </c:pt>
              </c:strCache>
            </c:strRef>
          </c:tx>
          <c:invertIfNegative val="0"/>
          <c:val>
            <c:numRef>
              <c:f>'Location Error'!$D$128:$D$145</c:f>
              <c:numCache>
                <c:formatCode>General</c:formatCode>
                <c:ptCount val="18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12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8-4A0C-879D-B1198D16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61248"/>
        <c:axId val="227862784"/>
      </c:barChart>
      <c:catAx>
        <c:axId val="22786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7862784"/>
        <c:crosses val="autoZero"/>
        <c:auto val="1"/>
        <c:lblAlgn val="ctr"/>
        <c:lblOffset val="100"/>
        <c:noMultiLvlLbl val="0"/>
      </c:catAx>
      <c:valAx>
        <c:axId val="22786278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78612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4621712005626"/>
          <c:y val="6.0941821734166644E-2"/>
          <c:w val="0.84666323251649622"/>
          <c:h val="0.78927250685592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Error'!$E$127</c:f>
              <c:strCache>
                <c:ptCount val="1"/>
                <c:pt idx="0">
                  <c:v>Sub4</c:v>
                </c:pt>
              </c:strCache>
            </c:strRef>
          </c:tx>
          <c:invertIfNegative val="0"/>
          <c:val>
            <c:numRef>
              <c:f>'Location Error'!$E$128:$E$145</c:f>
              <c:numCache>
                <c:formatCode>General</c:formatCode>
                <c:ptCount val="18"/>
                <c:pt idx="0">
                  <c:v>68</c:v>
                </c:pt>
                <c:pt idx="1">
                  <c:v>25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9-48AE-AE80-5D714F88F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95552"/>
        <c:axId val="227897344"/>
      </c:barChart>
      <c:catAx>
        <c:axId val="2278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27897344"/>
        <c:crosses val="autoZero"/>
        <c:auto val="1"/>
        <c:lblAlgn val="ctr"/>
        <c:lblOffset val="100"/>
        <c:noMultiLvlLbl val="0"/>
      </c:catAx>
      <c:valAx>
        <c:axId val="22789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78955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9662125567638"/>
          <c:y val="7.2796876000256083E-2"/>
          <c:w val="0.84374253218347706"/>
          <c:h val="0.76426553997823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Error'!$F$127</c:f>
              <c:strCache>
                <c:ptCount val="1"/>
                <c:pt idx="0">
                  <c:v>Sub5</c:v>
                </c:pt>
              </c:strCache>
            </c:strRef>
          </c:tx>
          <c:invertIfNegative val="0"/>
          <c:val>
            <c:numRef>
              <c:f>'Location Error'!$F$128:$F$145</c:f>
              <c:numCache>
                <c:formatCode>General</c:formatCode>
                <c:ptCount val="18"/>
                <c:pt idx="0">
                  <c:v>44</c:v>
                </c:pt>
                <c:pt idx="1">
                  <c:v>18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E-4083-B458-66C8B4FD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12736"/>
        <c:axId val="228214272"/>
      </c:barChart>
      <c:catAx>
        <c:axId val="22821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214272"/>
        <c:crosses val="autoZero"/>
        <c:auto val="1"/>
        <c:lblAlgn val="ctr"/>
        <c:lblOffset val="100"/>
        <c:noMultiLvlLbl val="0"/>
      </c:catAx>
      <c:valAx>
        <c:axId val="22821427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2127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04597355266897"/>
          <c:y val="4.9179621778046981E-2"/>
          <c:w val="0.84324489693565374"/>
          <c:h val="0.77952702066087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Error'!$G$127</c:f>
              <c:strCache>
                <c:ptCount val="1"/>
                <c:pt idx="0">
                  <c:v>Sub6</c:v>
                </c:pt>
              </c:strCache>
            </c:strRef>
          </c:tx>
          <c:invertIfNegative val="0"/>
          <c:val>
            <c:numRef>
              <c:f>'Location Error'!$G$128:$G$145</c:f>
              <c:numCache>
                <c:formatCode>General</c:formatCode>
                <c:ptCount val="18"/>
                <c:pt idx="0">
                  <c:v>48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9-4DD9-A540-9C2B14983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38464"/>
        <c:axId val="228240000"/>
      </c:barChart>
      <c:catAx>
        <c:axId val="2282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240000"/>
        <c:crosses val="autoZero"/>
        <c:auto val="1"/>
        <c:lblAlgn val="ctr"/>
        <c:lblOffset val="100"/>
        <c:noMultiLvlLbl val="0"/>
      </c:catAx>
      <c:valAx>
        <c:axId val="22824000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2384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34948004917107"/>
          <c:y val="5.2015998000249974E-2"/>
          <c:w val="0.84423701784112426"/>
          <c:h val="0.78892588426446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Error'!$H$127</c:f>
              <c:strCache>
                <c:ptCount val="1"/>
                <c:pt idx="0">
                  <c:v>Sub7</c:v>
                </c:pt>
              </c:strCache>
            </c:strRef>
          </c:tx>
          <c:invertIfNegative val="0"/>
          <c:val>
            <c:numRef>
              <c:f>'Location Error'!$H$128:$H$145</c:f>
              <c:numCache>
                <c:formatCode>General</c:formatCode>
                <c:ptCount val="18"/>
                <c:pt idx="0">
                  <c:v>48</c:v>
                </c:pt>
                <c:pt idx="1">
                  <c:v>22</c:v>
                </c:pt>
                <c:pt idx="2">
                  <c:v>15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7-4838-8DB5-80A68A3F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18816"/>
        <c:axId val="228024704"/>
      </c:barChart>
      <c:catAx>
        <c:axId val="22801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024704"/>
        <c:crosses val="autoZero"/>
        <c:auto val="1"/>
        <c:lblAlgn val="ctr"/>
        <c:lblOffset val="100"/>
        <c:noMultiLvlLbl val="0"/>
      </c:catAx>
      <c:valAx>
        <c:axId val="22802470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0188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32111503303467"/>
          <c:y val="8.5805006081556889E-2"/>
          <c:w val="0.84570187347271242"/>
          <c:h val="0.75125740989693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Error'!$I$127</c:f>
              <c:strCache>
                <c:ptCount val="1"/>
                <c:pt idx="0">
                  <c:v>Sub8</c:v>
                </c:pt>
              </c:strCache>
            </c:strRef>
          </c:tx>
          <c:invertIfNegative val="0"/>
          <c:val>
            <c:numRef>
              <c:f>'Location Error'!$I$128:$I$145</c:f>
              <c:numCache>
                <c:formatCode>General</c:formatCode>
                <c:ptCount val="18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D-475C-A76A-AB3A1BDC4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53376"/>
        <c:axId val="228054912"/>
      </c:barChart>
      <c:catAx>
        <c:axId val="22805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054912"/>
        <c:crosses val="autoZero"/>
        <c:auto val="1"/>
        <c:lblAlgn val="ctr"/>
        <c:lblOffset val="100"/>
        <c:noMultiLvlLbl val="0"/>
      </c:catAx>
      <c:valAx>
        <c:axId val="22805491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05337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64949288746314"/>
          <c:y val="7.2093524541316414E-2"/>
          <c:w val="0.84808301740060266"/>
          <c:h val="0.76654316761129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Error'!$J$127</c:f>
              <c:strCache>
                <c:ptCount val="1"/>
                <c:pt idx="0">
                  <c:v>Sub9</c:v>
                </c:pt>
              </c:strCache>
            </c:strRef>
          </c:tx>
          <c:invertIfNegative val="0"/>
          <c:val>
            <c:numRef>
              <c:f>'Location Error'!$J$128:$J$145</c:f>
              <c:numCache>
                <c:formatCode>General</c:formatCode>
                <c:ptCount val="18"/>
                <c:pt idx="0">
                  <c:v>28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7-47F7-8B87-C6B2AFAAD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79488"/>
        <c:axId val="228081024"/>
      </c:barChart>
      <c:catAx>
        <c:axId val="22807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8081024"/>
        <c:crosses val="autoZero"/>
        <c:auto val="1"/>
        <c:lblAlgn val="ctr"/>
        <c:lblOffset val="100"/>
        <c:noMultiLvlLbl val="0"/>
      </c:catAx>
      <c:valAx>
        <c:axId val="22808102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0794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32134060165556"/>
          <c:y val="6.3506180898372164E-2"/>
          <c:w val="0.84855045427013931"/>
          <c:h val="0.76342540084043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Error'!$K$127</c:f>
              <c:strCache>
                <c:ptCount val="1"/>
                <c:pt idx="0">
                  <c:v>Sub10</c:v>
                </c:pt>
              </c:strCache>
            </c:strRef>
          </c:tx>
          <c:invertIfNegative val="0"/>
          <c:val>
            <c:numRef>
              <c:f>'Location Error'!$K$128:$K$145</c:f>
              <c:numCache>
                <c:formatCode>General</c:formatCode>
                <c:ptCount val="18"/>
                <c:pt idx="0">
                  <c:v>40</c:v>
                </c:pt>
                <c:pt idx="1">
                  <c:v>23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9-4A3B-A189-115C93BD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89216"/>
        <c:axId val="228107392"/>
      </c:barChart>
      <c:catAx>
        <c:axId val="2280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07392"/>
        <c:crosses val="autoZero"/>
        <c:auto val="1"/>
        <c:lblAlgn val="ctr"/>
        <c:lblOffset val="100"/>
        <c:noMultiLvlLbl val="0"/>
      </c:catAx>
      <c:valAx>
        <c:axId val="22810739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0892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Error Subject 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02867992564759"/>
          <c:y val="4.7711573366761996E-2"/>
          <c:w val="0.85039178613311639"/>
          <c:h val="0.78610830362622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Error'!$L$127</c:f>
              <c:strCache>
                <c:ptCount val="1"/>
                <c:pt idx="0">
                  <c:v>Sub11</c:v>
                </c:pt>
              </c:strCache>
            </c:strRef>
          </c:tx>
          <c:invertIfNegative val="0"/>
          <c:val>
            <c:numRef>
              <c:f>'Location Error'!$L$128:$L$145</c:f>
              <c:numCache>
                <c:formatCode>General</c:formatCode>
                <c:ptCount val="18"/>
                <c:pt idx="0">
                  <c:v>41</c:v>
                </c:pt>
                <c:pt idx="1">
                  <c:v>19</c:v>
                </c:pt>
                <c:pt idx="2">
                  <c:v>18</c:v>
                </c:pt>
                <c:pt idx="3">
                  <c:v>13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E-41C6-9FB4-C0EAA2D0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40160"/>
        <c:axId val="228141696"/>
      </c:barChart>
      <c:catAx>
        <c:axId val="22814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41696"/>
        <c:crosses val="autoZero"/>
        <c:auto val="1"/>
        <c:lblAlgn val="ctr"/>
        <c:lblOffset val="100"/>
        <c:noMultiLvlLbl val="0"/>
      </c:catAx>
      <c:valAx>
        <c:axId val="22814169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1401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</a:t>
            </a:r>
            <a:r>
              <a:rPr lang="en-GB" sz="1400" baseline="0"/>
              <a:t> Subject </a:t>
            </a:r>
            <a:r>
              <a:rPr lang="en-GB" sz="1400"/>
              <a:t>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31191209794427"/>
          <c:y val="6.1902489461544585E-2"/>
          <c:w val="0.84713943365774935"/>
          <c:h val="0.76939950687982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Error'!$M$127</c:f>
              <c:strCache>
                <c:ptCount val="1"/>
                <c:pt idx="0">
                  <c:v>Sub12</c:v>
                </c:pt>
              </c:strCache>
            </c:strRef>
          </c:tx>
          <c:invertIfNegative val="0"/>
          <c:val>
            <c:numRef>
              <c:f>'Location Error'!$M$128:$M$145</c:f>
              <c:numCache>
                <c:formatCode>General</c:formatCode>
                <c:ptCount val="18"/>
                <c:pt idx="0">
                  <c:v>36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3-4F80-A6AA-569DC03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74464"/>
        <c:axId val="228180352"/>
      </c:barChart>
      <c:catAx>
        <c:axId val="2281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80352"/>
        <c:crosses val="autoZero"/>
        <c:auto val="1"/>
        <c:lblAlgn val="ctr"/>
        <c:lblOffset val="100"/>
        <c:noMultiLvlLbl val="0"/>
      </c:catAx>
      <c:valAx>
        <c:axId val="22818035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1744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9662125567638"/>
          <c:y val="7.2796876000256083E-2"/>
          <c:w val="0.84374253218347706"/>
          <c:h val="0.76426553997823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Error'!$F$127</c:f>
              <c:strCache>
                <c:ptCount val="1"/>
                <c:pt idx="0">
                  <c:v>Sub5</c:v>
                </c:pt>
              </c:strCache>
            </c:strRef>
          </c:tx>
          <c:invertIfNegative val="0"/>
          <c:val>
            <c:numRef>
              <c:f>'Location Error'!$F$128:$F$145</c:f>
              <c:numCache>
                <c:formatCode>General</c:formatCode>
                <c:ptCount val="18"/>
                <c:pt idx="0">
                  <c:v>44</c:v>
                </c:pt>
                <c:pt idx="1">
                  <c:v>18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3-43CA-A237-9C9B7C95B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67840"/>
        <c:axId val="194086016"/>
      </c:barChart>
      <c:catAx>
        <c:axId val="19406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4086016"/>
        <c:crosses val="autoZero"/>
        <c:auto val="1"/>
        <c:lblAlgn val="ctr"/>
        <c:lblOffset val="100"/>
        <c:noMultiLvlLbl val="0"/>
      </c:catAx>
      <c:valAx>
        <c:axId val="19408601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1940678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62908904679598"/>
          <c:y val="5.8031361464432323E-2"/>
          <c:w val="0.84855045427013931"/>
          <c:h val="0.784350494649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Error'!$N$127</c:f>
              <c:strCache>
                <c:ptCount val="1"/>
                <c:pt idx="0">
                  <c:v>Sub13</c:v>
                </c:pt>
              </c:strCache>
            </c:strRef>
          </c:tx>
          <c:invertIfNegative val="0"/>
          <c:val>
            <c:numRef>
              <c:f>'Location Error'!$N$128:$N$145</c:f>
              <c:numCache>
                <c:formatCode>General</c:formatCode>
                <c:ptCount val="18"/>
                <c:pt idx="0">
                  <c:v>29</c:v>
                </c:pt>
                <c:pt idx="1">
                  <c:v>13</c:v>
                </c:pt>
                <c:pt idx="2">
                  <c:v>17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4-4EE3-B60E-56AA9752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92640"/>
        <c:axId val="228194176"/>
      </c:barChart>
      <c:catAx>
        <c:axId val="22819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94176"/>
        <c:crosses val="autoZero"/>
        <c:auto val="1"/>
        <c:lblAlgn val="ctr"/>
        <c:lblOffset val="100"/>
        <c:noMultiLvlLbl val="0"/>
      </c:catAx>
      <c:valAx>
        <c:axId val="22819417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1926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23205827082266"/>
          <c:y val="6.0377797602885856E-2"/>
          <c:w val="0.85437543679821093"/>
          <c:h val="0.77507932198130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Error'!$O$127</c:f>
              <c:strCache>
                <c:ptCount val="1"/>
                <c:pt idx="0">
                  <c:v>Sub14</c:v>
                </c:pt>
              </c:strCache>
            </c:strRef>
          </c:tx>
          <c:invertIfNegative val="0"/>
          <c:val>
            <c:numRef>
              <c:f>'Location Error'!$O$128:$O$145</c:f>
              <c:numCache>
                <c:formatCode>General</c:formatCode>
                <c:ptCount val="18"/>
                <c:pt idx="0">
                  <c:v>18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5-4B3C-89CD-0DE83F8C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27648"/>
        <c:axId val="228429184"/>
      </c:barChart>
      <c:catAx>
        <c:axId val="22842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8429184"/>
        <c:crosses val="autoZero"/>
        <c:auto val="1"/>
        <c:lblAlgn val="ctr"/>
        <c:lblOffset val="100"/>
        <c:noMultiLvlLbl val="0"/>
      </c:catAx>
      <c:valAx>
        <c:axId val="22842918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4276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44894097540133"/>
          <c:y val="6.2339569939078722E-2"/>
          <c:w val="0.85691540010987"/>
          <c:h val="0.78443930747188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Error'!$Q$127</c:f>
              <c:strCache>
                <c:ptCount val="1"/>
                <c:pt idx="0">
                  <c:v>Sub16</c:v>
                </c:pt>
              </c:strCache>
            </c:strRef>
          </c:tx>
          <c:invertIfNegative val="0"/>
          <c:val>
            <c:numRef>
              <c:f>'Location Error'!$Q$128:$Q$145</c:f>
              <c:numCache>
                <c:formatCode>General</c:formatCode>
                <c:ptCount val="18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C-4438-A4ED-05E97F1E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41472"/>
        <c:axId val="228463744"/>
      </c:barChart>
      <c:catAx>
        <c:axId val="22844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8463744"/>
        <c:crosses val="autoZero"/>
        <c:auto val="1"/>
        <c:lblAlgn val="ctr"/>
        <c:lblOffset val="100"/>
        <c:noMultiLvlLbl val="0"/>
      </c:catAx>
      <c:valAx>
        <c:axId val="22846374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4414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9304887773984"/>
          <c:y val="5.2516151827175457E-2"/>
          <c:w val="0.85480500778110702"/>
          <c:h val="0.7868963254593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Error'!$P$127</c:f>
              <c:strCache>
                <c:ptCount val="1"/>
                <c:pt idx="0">
                  <c:v>Sub15</c:v>
                </c:pt>
              </c:strCache>
            </c:strRef>
          </c:tx>
          <c:invertIfNegative val="0"/>
          <c:val>
            <c:numRef>
              <c:f>'Location Error'!$P$128:$P$145</c:f>
              <c:numCache>
                <c:formatCode>General</c:formatCode>
                <c:ptCount val="18"/>
                <c:pt idx="0">
                  <c:v>43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2-4D46-A544-29BA0F36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88320"/>
        <c:axId val="228489856"/>
      </c:barChart>
      <c:catAx>
        <c:axId val="22848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489856"/>
        <c:crosses val="autoZero"/>
        <c:auto val="1"/>
        <c:lblAlgn val="ctr"/>
        <c:lblOffset val="100"/>
        <c:noMultiLvlLbl val="0"/>
      </c:catAx>
      <c:valAx>
        <c:axId val="22848985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848832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5603674540683"/>
          <c:y val="8.8328075709779186E-2"/>
          <c:w val="0.82498840769903758"/>
          <c:h val="0.81409771728060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1 &amp; 2'!$L$2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E2-4465-9B74-7154EC97AC1F}"/>
              </c:ext>
            </c:extLst>
          </c:dPt>
          <c:errBars>
            <c:errBarType val="plus"/>
            <c:errValType val="cust"/>
            <c:noEndCap val="0"/>
            <c:plus>
              <c:numRef>
                <c:f>'comparison 1 &amp; 2'!$M$3:$M$4</c:f>
                <c:numCache>
                  <c:formatCode>General</c:formatCode>
                  <c:ptCount val="2"/>
                  <c:pt idx="0">
                    <c:v>0.02</c:v>
                  </c:pt>
                  <c:pt idx="1">
                    <c:v>0.03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1 &amp; 2'!$K$3:$K$4</c:f>
              <c:strCache>
                <c:ptCount val="2"/>
                <c:pt idx="0">
                  <c:v>expt 1</c:v>
                </c:pt>
                <c:pt idx="1">
                  <c:v>expt 2</c:v>
                </c:pt>
              </c:strCache>
            </c:strRef>
          </c:cat>
          <c:val>
            <c:numRef>
              <c:f>'comparison 1 &amp; 2'!$L$3:$L$4</c:f>
              <c:numCache>
                <c:formatCode>0.00</c:formatCode>
                <c:ptCount val="2"/>
                <c:pt idx="0">
                  <c:v>0.7958333333333335</c:v>
                </c:pt>
                <c:pt idx="1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2-4465-9B74-7154EC97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868480"/>
        <c:axId val="228870016"/>
      </c:barChart>
      <c:catAx>
        <c:axId val="2288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70016"/>
        <c:crosses val="autoZero"/>
        <c:auto val="1"/>
        <c:lblAlgn val="ctr"/>
        <c:lblOffset val="100"/>
        <c:noMultiLvlLbl val="0"/>
      </c:catAx>
      <c:valAx>
        <c:axId val="22887001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373881233595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684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1D1-4667-A139-A735D6C7B3D4}"/>
              </c:ext>
            </c:extLst>
          </c:dPt>
          <c:errBars>
            <c:errBarType val="plus"/>
            <c:errValType val="cust"/>
            <c:noEndCap val="0"/>
            <c:plus>
              <c:numRef>
                <c:f>'comparison 1 &amp; 2'!$M$6:$M$7</c:f>
                <c:numCache>
                  <c:formatCode>General</c:formatCode>
                  <c:ptCount val="2"/>
                  <c:pt idx="0">
                    <c:v>1.28</c:v>
                  </c:pt>
                  <c:pt idx="1">
                    <c:v>1.36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1 &amp; 2'!$K$6:$K$7</c:f>
              <c:strCache>
                <c:ptCount val="2"/>
                <c:pt idx="0">
                  <c:v>expt 1</c:v>
                </c:pt>
                <c:pt idx="1">
                  <c:v>expt 2</c:v>
                </c:pt>
              </c:strCache>
            </c:strRef>
          </c:cat>
          <c:val>
            <c:numRef>
              <c:f>'comparison 1 &amp; 2'!$L$6:$L$7</c:f>
              <c:numCache>
                <c:formatCode>0.00</c:formatCode>
                <c:ptCount val="2"/>
                <c:pt idx="0">
                  <c:v>10.78</c:v>
                </c:pt>
                <c:pt idx="1">
                  <c:v>10.07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1-4667-A139-A735D6C7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891648"/>
        <c:axId val="228664064"/>
      </c:barChart>
      <c:catAx>
        <c:axId val="2288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64064"/>
        <c:crosses val="autoZero"/>
        <c:auto val="1"/>
        <c:lblAlgn val="ctr"/>
        <c:lblOffset val="100"/>
        <c:noMultiLvlLbl val="0"/>
      </c:catAx>
      <c:valAx>
        <c:axId val="228664064"/>
        <c:scaling>
          <c:orientation val="minMax"/>
          <c:max val="1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Shape (s)</a:t>
                </a:r>
              </a:p>
            </c:rich>
          </c:tx>
          <c:layout>
            <c:manualLayout>
              <c:xMode val="edge"/>
              <c:yMode val="edge"/>
              <c:x val="0"/>
              <c:y val="0.37199475065616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916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04597355266897"/>
          <c:y val="4.9179621778046981E-2"/>
          <c:w val="0.84324489693565374"/>
          <c:h val="0.77952702066087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Error'!$G$127</c:f>
              <c:strCache>
                <c:ptCount val="1"/>
                <c:pt idx="0">
                  <c:v>Sub6</c:v>
                </c:pt>
              </c:strCache>
            </c:strRef>
          </c:tx>
          <c:invertIfNegative val="0"/>
          <c:val>
            <c:numRef>
              <c:f>'Location Error'!$G$128:$G$145</c:f>
              <c:numCache>
                <c:formatCode>General</c:formatCode>
                <c:ptCount val="18"/>
                <c:pt idx="0">
                  <c:v>48</c:v>
                </c:pt>
                <c:pt idx="1">
                  <c:v>20</c:v>
                </c:pt>
                <c:pt idx="2">
                  <c:v>13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91B-AEB1-74E0C6585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14304"/>
        <c:axId val="194115840"/>
      </c:barChart>
      <c:catAx>
        <c:axId val="19411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4115840"/>
        <c:crosses val="autoZero"/>
        <c:auto val="1"/>
        <c:lblAlgn val="ctr"/>
        <c:lblOffset val="100"/>
        <c:noMultiLvlLbl val="0"/>
      </c:catAx>
      <c:valAx>
        <c:axId val="19411584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1941143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 Subject 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34948004917107"/>
          <c:y val="5.2015998000249974E-2"/>
          <c:w val="0.84423701784112426"/>
          <c:h val="0.78892588426446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Error'!$H$127</c:f>
              <c:strCache>
                <c:ptCount val="1"/>
                <c:pt idx="0">
                  <c:v>Sub7</c:v>
                </c:pt>
              </c:strCache>
            </c:strRef>
          </c:tx>
          <c:invertIfNegative val="0"/>
          <c:val>
            <c:numRef>
              <c:f>'Location Error'!$H$128:$H$145</c:f>
              <c:numCache>
                <c:formatCode>General</c:formatCode>
                <c:ptCount val="18"/>
                <c:pt idx="0">
                  <c:v>48</c:v>
                </c:pt>
                <c:pt idx="1">
                  <c:v>22</c:v>
                </c:pt>
                <c:pt idx="2">
                  <c:v>15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E-4DF0-9549-A40D814E5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2544"/>
        <c:axId val="221462528"/>
      </c:barChart>
      <c:catAx>
        <c:axId val="22145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1462528"/>
        <c:crosses val="autoZero"/>
        <c:auto val="1"/>
        <c:lblAlgn val="ctr"/>
        <c:lblOffset val="100"/>
        <c:noMultiLvlLbl val="0"/>
      </c:catAx>
      <c:valAx>
        <c:axId val="221462528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2214525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13" Type="http://schemas.openxmlformats.org/officeDocument/2006/relationships/chart" Target="../charts/chart54.xml"/><Relationship Id="rId18" Type="http://schemas.openxmlformats.org/officeDocument/2006/relationships/chart" Target="../charts/chart59.xml"/><Relationship Id="rId26" Type="http://schemas.openxmlformats.org/officeDocument/2006/relationships/chart" Target="../charts/chart67.xml"/><Relationship Id="rId3" Type="http://schemas.openxmlformats.org/officeDocument/2006/relationships/chart" Target="../charts/chart44.xml"/><Relationship Id="rId21" Type="http://schemas.openxmlformats.org/officeDocument/2006/relationships/chart" Target="../charts/chart62.xml"/><Relationship Id="rId7" Type="http://schemas.openxmlformats.org/officeDocument/2006/relationships/chart" Target="../charts/chart48.xml"/><Relationship Id="rId12" Type="http://schemas.openxmlformats.org/officeDocument/2006/relationships/chart" Target="../charts/chart53.xml"/><Relationship Id="rId17" Type="http://schemas.openxmlformats.org/officeDocument/2006/relationships/chart" Target="../charts/chart58.xml"/><Relationship Id="rId25" Type="http://schemas.openxmlformats.org/officeDocument/2006/relationships/chart" Target="../charts/chart66.xml"/><Relationship Id="rId2" Type="http://schemas.openxmlformats.org/officeDocument/2006/relationships/chart" Target="../charts/chart43.xml"/><Relationship Id="rId16" Type="http://schemas.openxmlformats.org/officeDocument/2006/relationships/chart" Target="../charts/chart57.xml"/><Relationship Id="rId20" Type="http://schemas.openxmlformats.org/officeDocument/2006/relationships/chart" Target="../charts/chart61.xml"/><Relationship Id="rId29" Type="http://schemas.openxmlformats.org/officeDocument/2006/relationships/chart" Target="../charts/chart70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11" Type="http://schemas.openxmlformats.org/officeDocument/2006/relationships/chart" Target="../charts/chart52.xml"/><Relationship Id="rId24" Type="http://schemas.openxmlformats.org/officeDocument/2006/relationships/chart" Target="../charts/chart65.xml"/><Relationship Id="rId32" Type="http://schemas.openxmlformats.org/officeDocument/2006/relationships/chart" Target="../charts/chart73.xml"/><Relationship Id="rId5" Type="http://schemas.openxmlformats.org/officeDocument/2006/relationships/chart" Target="../charts/chart46.xml"/><Relationship Id="rId15" Type="http://schemas.openxmlformats.org/officeDocument/2006/relationships/chart" Target="../charts/chart56.xml"/><Relationship Id="rId23" Type="http://schemas.openxmlformats.org/officeDocument/2006/relationships/chart" Target="../charts/chart64.xml"/><Relationship Id="rId28" Type="http://schemas.openxmlformats.org/officeDocument/2006/relationships/chart" Target="../charts/chart69.xml"/><Relationship Id="rId10" Type="http://schemas.openxmlformats.org/officeDocument/2006/relationships/chart" Target="../charts/chart51.xml"/><Relationship Id="rId19" Type="http://schemas.openxmlformats.org/officeDocument/2006/relationships/chart" Target="../charts/chart60.xml"/><Relationship Id="rId31" Type="http://schemas.openxmlformats.org/officeDocument/2006/relationships/chart" Target="../charts/chart72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Relationship Id="rId14" Type="http://schemas.openxmlformats.org/officeDocument/2006/relationships/chart" Target="../charts/chart55.xml"/><Relationship Id="rId22" Type="http://schemas.openxmlformats.org/officeDocument/2006/relationships/chart" Target="../charts/chart63.xml"/><Relationship Id="rId27" Type="http://schemas.openxmlformats.org/officeDocument/2006/relationships/chart" Target="../charts/chart68.xml"/><Relationship Id="rId30" Type="http://schemas.openxmlformats.org/officeDocument/2006/relationships/chart" Target="../charts/chart7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552450</xdr:colOff>
      <xdr:row>0</xdr:row>
      <xdr:rowOff>180975</xdr:rowOff>
    </xdr:from>
    <xdr:to>
      <xdr:col>46</xdr:col>
      <xdr:colOff>247650</xdr:colOff>
      <xdr:row>15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171450</xdr:colOff>
      <xdr:row>1</xdr:row>
      <xdr:rowOff>28575</xdr:rowOff>
    </xdr:from>
    <xdr:to>
      <xdr:col>60</xdr:col>
      <xdr:colOff>476250</xdr:colOff>
      <xdr:row>15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31</xdr:col>
      <xdr:colOff>542925</xdr:colOff>
      <xdr:row>10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19050</xdr:colOff>
      <xdr:row>11</xdr:row>
      <xdr:rowOff>9526</xdr:rowOff>
    </xdr:from>
    <xdr:to>
      <xdr:col>31</xdr:col>
      <xdr:colOff>533400</xdr:colOff>
      <xdr:row>20</xdr:row>
      <xdr:rowOff>133351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47625</xdr:colOff>
      <xdr:row>22</xdr:row>
      <xdr:rowOff>19049</xdr:rowOff>
    </xdr:from>
    <xdr:to>
      <xdr:col>31</xdr:col>
      <xdr:colOff>590550</xdr:colOff>
      <xdr:row>32</xdr:row>
      <xdr:rowOff>47625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47626</xdr:colOff>
      <xdr:row>33</xdr:row>
      <xdr:rowOff>38101</xdr:rowOff>
    </xdr:from>
    <xdr:to>
      <xdr:col>31</xdr:col>
      <xdr:colOff>533400</xdr:colOff>
      <xdr:row>42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43</xdr:row>
      <xdr:rowOff>1</xdr:rowOff>
    </xdr:from>
    <xdr:to>
      <xdr:col>31</xdr:col>
      <xdr:colOff>561975</xdr:colOff>
      <xdr:row>52</xdr:row>
      <xdr:rowOff>9526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9525</xdr:colOff>
      <xdr:row>53</xdr:row>
      <xdr:rowOff>0</xdr:rowOff>
    </xdr:from>
    <xdr:to>
      <xdr:col>31</xdr:col>
      <xdr:colOff>561975</xdr:colOff>
      <xdr:row>62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63</xdr:row>
      <xdr:rowOff>0</xdr:rowOff>
    </xdr:from>
    <xdr:to>
      <xdr:col>31</xdr:col>
      <xdr:colOff>561975</xdr:colOff>
      <xdr:row>72</xdr:row>
      <xdr:rowOff>47625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38100</xdr:colOff>
      <xdr:row>0</xdr:row>
      <xdr:rowOff>57150</xdr:rowOff>
    </xdr:from>
    <xdr:to>
      <xdr:col>39</xdr:col>
      <xdr:colOff>76200</xdr:colOff>
      <xdr:row>10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73</xdr:row>
      <xdr:rowOff>0</xdr:rowOff>
    </xdr:from>
    <xdr:to>
      <xdr:col>31</xdr:col>
      <xdr:colOff>600075</xdr:colOff>
      <xdr:row>82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0</xdr:colOff>
      <xdr:row>11</xdr:row>
      <xdr:rowOff>0</xdr:rowOff>
    </xdr:from>
    <xdr:to>
      <xdr:col>39</xdr:col>
      <xdr:colOff>66675</xdr:colOff>
      <xdr:row>20</xdr:row>
      <xdr:rowOff>180975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1</xdr:colOff>
      <xdr:row>22</xdr:row>
      <xdr:rowOff>0</xdr:rowOff>
    </xdr:from>
    <xdr:to>
      <xdr:col>39</xdr:col>
      <xdr:colOff>57151</xdr:colOff>
      <xdr:row>32</xdr:row>
      <xdr:rowOff>19050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0</xdr:colOff>
      <xdr:row>33</xdr:row>
      <xdr:rowOff>0</xdr:rowOff>
    </xdr:from>
    <xdr:to>
      <xdr:col>39</xdr:col>
      <xdr:colOff>19050</xdr:colOff>
      <xdr:row>42</xdr:row>
      <xdr:rowOff>85725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0</xdr:colOff>
      <xdr:row>42</xdr:row>
      <xdr:rowOff>200024</xdr:rowOff>
    </xdr:from>
    <xdr:to>
      <xdr:col>39</xdr:col>
      <xdr:colOff>76200</xdr:colOff>
      <xdr:row>52</xdr:row>
      <xdr:rowOff>57149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0</xdr:colOff>
      <xdr:row>53</xdr:row>
      <xdr:rowOff>0</xdr:rowOff>
    </xdr:from>
    <xdr:to>
      <xdr:col>39</xdr:col>
      <xdr:colOff>171450</xdr:colOff>
      <xdr:row>62</xdr:row>
      <xdr:rowOff>133350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63</xdr:row>
      <xdr:rowOff>0</xdr:rowOff>
    </xdr:from>
    <xdr:to>
      <xdr:col>39</xdr:col>
      <xdr:colOff>180975</xdr:colOff>
      <xdr:row>72</xdr:row>
      <xdr:rowOff>180975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34</xdr:col>
      <xdr:colOff>0</xdr:colOff>
      <xdr:row>74</xdr:row>
      <xdr:rowOff>0</xdr:rowOff>
    </xdr:from>
    <xdr:to>
      <xdr:col>39</xdr:col>
      <xdr:colOff>228600</xdr:colOff>
      <xdr:row>84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442912</xdr:colOff>
      <xdr:row>114</xdr:row>
      <xdr:rowOff>133350</xdr:rowOff>
    </xdr:from>
    <xdr:to>
      <xdr:col>28</xdr:col>
      <xdr:colOff>138112</xdr:colOff>
      <xdr:row>140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597598-B64A-4710-BDBD-D47AEABDD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304800</xdr:colOff>
      <xdr:row>291</xdr:row>
      <xdr:rowOff>19050</xdr:rowOff>
    </xdr:from>
    <xdr:to>
      <xdr:col>36</xdr:col>
      <xdr:colOff>228600</xdr:colOff>
      <xdr:row>315</xdr:row>
      <xdr:rowOff>142876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12986D-9359-418A-8200-0C4A83CAD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252412</xdr:colOff>
      <xdr:row>143</xdr:row>
      <xdr:rowOff>161924</xdr:rowOff>
    </xdr:from>
    <xdr:to>
      <xdr:col>27</xdr:col>
      <xdr:colOff>557212</xdr:colOff>
      <xdr:row>180</xdr:row>
      <xdr:rowOff>28574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D9CE099-B758-4169-A2CC-9CDACA539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600075</xdr:colOff>
      <xdr:row>125</xdr:row>
      <xdr:rowOff>9525</xdr:rowOff>
    </xdr:from>
    <xdr:to>
      <xdr:col>37</xdr:col>
      <xdr:colOff>295275</xdr:colOff>
      <xdr:row>139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227CBF-844E-4B72-B886-CFF153906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409575</xdr:colOff>
      <xdr:row>142</xdr:row>
      <xdr:rowOff>152400</xdr:rowOff>
    </xdr:from>
    <xdr:to>
      <xdr:col>44</xdr:col>
      <xdr:colOff>104775</xdr:colOff>
      <xdr:row>157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E2F0A2-993C-4109-90D3-8A1DD4034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400050</xdr:colOff>
      <xdr:row>0</xdr:row>
      <xdr:rowOff>152400</xdr:rowOff>
    </xdr:from>
    <xdr:to>
      <xdr:col>46</xdr:col>
      <xdr:colOff>95250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400050</xdr:colOff>
      <xdr:row>16</xdr:row>
      <xdr:rowOff>133350</xdr:rowOff>
    </xdr:from>
    <xdr:to>
      <xdr:col>46</xdr:col>
      <xdr:colOff>95250</xdr:colOff>
      <xdr:row>31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409575</xdr:colOff>
      <xdr:row>31</xdr:row>
      <xdr:rowOff>171450</xdr:rowOff>
    </xdr:from>
    <xdr:to>
      <xdr:col>46</xdr:col>
      <xdr:colOff>104775</xdr:colOff>
      <xdr:row>46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361950</xdr:colOff>
      <xdr:row>46</xdr:row>
      <xdr:rowOff>161925</xdr:rowOff>
    </xdr:from>
    <xdr:to>
      <xdr:col>46</xdr:col>
      <xdr:colOff>57150</xdr:colOff>
      <xdr:row>61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352425</xdr:colOff>
      <xdr:row>61</xdr:row>
      <xdr:rowOff>171450</xdr:rowOff>
    </xdr:from>
    <xdr:to>
      <xdr:col>46</xdr:col>
      <xdr:colOff>47625</xdr:colOff>
      <xdr:row>76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323850</xdr:colOff>
      <xdr:row>76</xdr:row>
      <xdr:rowOff>142875</xdr:rowOff>
    </xdr:from>
    <xdr:to>
      <xdr:col>46</xdr:col>
      <xdr:colOff>19050</xdr:colOff>
      <xdr:row>91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314325</xdr:colOff>
      <xdr:row>91</xdr:row>
      <xdr:rowOff>161925</xdr:rowOff>
    </xdr:from>
    <xdr:to>
      <xdr:col>46</xdr:col>
      <xdr:colOff>9525</xdr:colOff>
      <xdr:row>106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381000</xdr:colOff>
      <xdr:row>107</xdr:row>
      <xdr:rowOff>0</xdr:rowOff>
    </xdr:from>
    <xdr:to>
      <xdr:col>46</xdr:col>
      <xdr:colOff>76200</xdr:colOff>
      <xdr:row>121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342900</xdr:colOff>
      <xdr:row>0</xdr:row>
      <xdr:rowOff>180975</xdr:rowOff>
    </xdr:from>
    <xdr:to>
      <xdr:col>59</xdr:col>
      <xdr:colOff>38100</xdr:colOff>
      <xdr:row>15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352424</xdr:colOff>
      <xdr:row>16</xdr:row>
      <xdr:rowOff>114301</xdr:rowOff>
    </xdr:from>
    <xdr:to>
      <xdr:col>59</xdr:col>
      <xdr:colOff>9525</xdr:colOff>
      <xdr:row>30</xdr:row>
      <xdr:rowOff>114301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295274</xdr:colOff>
      <xdr:row>31</xdr:row>
      <xdr:rowOff>76199</xdr:rowOff>
    </xdr:from>
    <xdr:to>
      <xdr:col>58</xdr:col>
      <xdr:colOff>609599</xdr:colOff>
      <xdr:row>46</xdr:row>
      <xdr:rowOff>9524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295275</xdr:colOff>
      <xdr:row>46</xdr:row>
      <xdr:rowOff>123825</xdr:rowOff>
    </xdr:from>
    <xdr:to>
      <xdr:col>58</xdr:col>
      <xdr:colOff>600075</xdr:colOff>
      <xdr:row>60</xdr:row>
      <xdr:rowOff>190500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219075</xdr:colOff>
      <xdr:row>61</xdr:row>
      <xdr:rowOff>161925</xdr:rowOff>
    </xdr:from>
    <xdr:to>
      <xdr:col>58</xdr:col>
      <xdr:colOff>523875</xdr:colOff>
      <xdr:row>76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51</xdr:col>
      <xdr:colOff>295275</xdr:colOff>
      <xdr:row>76</xdr:row>
      <xdr:rowOff>114300</xdr:rowOff>
    </xdr:from>
    <xdr:to>
      <xdr:col>58</xdr:col>
      <xdr:colOff>600075</xdr:colOff>
      <xdr:row>90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51</xdr:col>
      <xdr:colOff>319087</xdr:colOff>
      <xdr:row>91</xdr:row>
      <xdr:rowOff>133350</xdr:rowOff>
    </xdr:from>
    <xdr:to>
      <xdr:col>59</xdr:col>
      <xdr:colOff>14287</xdr:colOff>
      <xdr:row>106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51</xdr:col>
      <xdr:colOff>314325</xdr:colOff>
      <xdr:row>106</xdr:row>
      <xdr:rowOff>171450</xdr:rowOff>
    </xdr:from>
    <xdr:to>
      <xdr:col>59</xdr:col>
      <xdr:colOff>9525</xdr:colOff>
      <xdr:row>121</xdr:row>
      <xdr:rowOff>38100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485775</xdr:colOff>
      <xdr:row>123</xdr:row>
      <xdr:rowOff>9525</xdr:rowOff>
    </xdr:from>
    <xdr:to>
      <xdr:col>45</xdr:col>
      <xdr:colOff>180975</xdr:colOff>
      <xdr:row>137</xdr:row>
      <xdr:rowOff>85725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352425</xdr:colOff>
      <xdr:row>127</xdr:row>
      <xdr:rowOff>28576</xdr:rowOff>
    </xdr:from>
    <xdr:to>
      <xdr:col>16</xdr:col>
      <xdr:colOff>295274</xdr:colOff>
      <xdr:row>152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D6D8E4B-B056-47A7-8E03-D89A69F1D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1</xdr:rowOff>
    </xdr:from>
    <xdr:to>
      <xdr:col>11</xdr:col>
      <xdr:colOff>76201</xdr:colOff>
      <xdr:row>10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12</xdr:row>
      <xdr:rowOff>0</xdr:rowOff>
    </xdr:from>
    <xdr:to>
      <xdr:col>11</xdr:col>
      <xdr:colOff>152400</xdr:colOff>
      <xdr:row>21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23</xdr:row>
      <xdr:rowOff>133350</xdr:rowOff>
    </xdr:from>
    <xdr:to>
      <xdr:col>11</xdr:col>
      <xdr:colOff>47625</xdr:colOff>
      <xdr:row>33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35</xdr:row>
      <xdr:rowOff>28575</xdr:rowOff>
    </xdr:from>
    <xdr:to>
      <xdr:col>11</xdr:col>
      <xdr:colOff>19050</xdr:colOff>
      <xdr:row>44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46</xdr:row>
      <xdr:rowOff>180975</xdr:rowOff>
    </xdr:from>
    <xdr:to>
      <xdr:col>10</xdr:col>
      <xdr:colOff>590550</xdr:colOff>
      <xdr:row>56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57</xdr:row>
      <xdr:rowOff>123824</xdr:rowOff>
    </xdr:from>
    <xdr:to>
      <xdr:col>11</xdr:col>
      <xdr:colOff>57150</xdr:colOff>
      <xdr:row>67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68</xdr:row>
      <xdr:rowOff>171450</xdr:rowOff>
    </xdr:from>
    <xdr:to>
      <xdr:col>10</xdr:col>
      <xdr:colOff>552450</xdr:colOff>
      <xdr:row>78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571500</xdr:colOff>
      <xdr:row>79</xdr:row>
      <xdr:rowOff>123825</xdr:rowOff>
    </xdr:from>
    <xdr:to>
      <xdr:col>10</xdr:col>
      <xdr:colOff>581025</xdr:colOff>
      <xdr:row>90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1</xdr:colOff>
      <xdr:row>0</xdr:row>
      <xdr:rowOff>0</xdr:rowOff>
    </xdr:from>
    <xdr:to>
      <xdr:col>24</xdr:col>
      <xdr:colOff>419101</xdr:colOff>
      <xdr:row>10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9526</xdr:colOff>
      <xdr:row>11</xdr:row>
      <xdr:rowOff>190499</xdr:rowOff>
    </xdr:from>
    <xdr:to>
      <xdr:col>24</xdr:col>
      <xdr:colOff>428626</xdr:colOff>
      <xdr:row>21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495300</xdr:colOff>
      <xdr:row>24</xdr:row>
      <xdr:rowOff>47625</xdr:rowOff>
    </xdr:from>
    <xdr:to>
      <xdr:col>24</xdr:col>
      <xdr:colOff>457200</xdr:colOff>
      <xdr:row>34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600075</xdr:colOff>
      <xdr:row>36</xdr:row>
      <xdr:rowOff>9525</xdr:rowOff>
    </xdr:from>
    <xdr:to>
      <xdr:col>24</xdr:col>
      <xdr:colOff>523875</xdr:colOff>
      <xdr:row>45</xdr:row>
      <xdr:rowOff>161925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533400</xdr:colOff>
      <xdr:row>46</xdr:row>
      <xdr:rowOff>171450</xdr:rowOff>
    </xdr:from>
    <xdr:to>
      <xdr:col>24</xdr:col>
      <xdr:colOff>476250</xdr:colOff>
      <xdr:row>56</xdr:row>
      <xdr:rowOff>161925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552450</xdr:colOff>
      <xdr:row>58</xdr:row>
      <xdr:rowOff>9525</xdr:rowOff>
    </xdr:from>
    <xdr:to>
      <xdr:col>24</xdr:col>
      <xdr:colOff>571500</xdr:colOff>
      <xdr:row>68</xdr:row>
      <xdr:rowOff>9525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68</xdr:row>
      <xdr:rowOff>142875</xdr:rowOff>
    </xdr:from>
    <xdr:to>
      <xdr:col>24</xdr:col>
      <xdr:colOff>600075</xdr:colOff>
      <xdr:row>79</xdr:row>
      <xdr:rowOff>123825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38100</xdr:colOff>
      <xdr:row>79</xdr:row>
      <xdr:rowOff>161925</xdr:rowOff>
    </xdr:from>
    <xdr:to>
      <xdr:col>25</xdr:col>
      <xdr:colOff>57150</xdr:colOff>
      <xdr:row>90</xdr:row>
      <xdr:rowOff>161925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542925</xdr:colOff>
      <xdr:row>10</xdr:row>
      <xdr:rowOff>133350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514350</xdr:colOff>
      <xdr:row>22</xdr:row>
      <xdr:rowOff>19050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542925</xdr:colOff>
      <xdr:row>33</xdr:row>
      <xdr:rowOff>123826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485774</xdr:colOff>
      <xdr:row>44</xdr:row>
      <xdr:rowOff>66674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561975</xdr:colOff>
      <xdr:row>56</xdr:row>
      <xdr:rowOff>95250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552450</xdr:colOff>
      <xdr:row>66</xdr:row>
      <xdr:rowOff>142875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4</xdr:col>
      <xdr:colOff>561975</xdr:colOff>
      <xdr:row>77</xdr:row>
      <xdr:rowOff>133350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4</xdr:col>
      <xdr:colOff>600075</xdr:colOff>
      <xdr:row>89</xdr:row>
      <xdr:rowOff>47625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19</xdr:col>
      <xdr:colOff>38100</xdr:colOff>
      <xdr:row>10</xdr:row>
      <xdr:rowOff>66675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19</xdr:col>
      <xdr:colOff>66675</xdr:colOff>
      <xdr:row>22</xdr:row>
      <xdr:rowOff>76200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19</xdr:col>
      <xdr:colOff>57150</xdr:colOff>
      <xdr:row>34</xdr:row>
      <xdr:rowOff>114300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19</xdr:col>
      <xdr:colOff>19050</xdr:colOff>
      <xdr:row>45</xdr:row>
      <xdr:rowOff>171450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0</xdr:colOff>
      <xdr:row>47</xdr:row>
      <xdr:rowOff>0</xdr:rowOff>
    </xdr:from>
    <xdr:to>
      <xdr:col>19</xdr:col>
      <xdr:colOff>76200</xdr:colOff>
      <xdr:row>56</xdr:row>
      <xdr:rowOff>142875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19</xdr:col>
      <xdr:colOff>171450</xdr:colOff>
      <xdr:row>68</xdr:row>
      <xdr:rowOff>28575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19</xdr:col>
      <xdr:colOff>228600</xdr:colOff>
      <xdr:row>90</xdr:row>
      <xdr:rowOff>171450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14</xdr:col>
      <xdr:colOff>0</xdr:colOff>
      <xdr:row>69</xdr:row>
      <xdr:rowOff>0</xdr:rowOff>
    </xdr:from>
    <xdr:to>
      <xdr:col>19</xdr:col>
      <xdr:colOff>180975</xdr:colOff>
      <xdr:row>79</xdr:row>
      <xdr:rowOff>76200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</xdr:row>
      <xdr:rowOff>28575</xdr:rowOff>
    </xdr:from>
    <xdr:to>
      <xdr:col>22</xdr:col>
      <xdr:colOff>466725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D956B1-8FF9-4F87-851A-08B6F5A53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233362</xdr:colOff>
      <xdr:row>22</xdr:row>
      <xdr:rowOff>171450</xdr:rowOff>
    </xdr:from>
    <xdr:to>
      <xdr:col>22</xdr:col>
      <xdr:colOff>538162</xdr:colOff>
      <xdr:row>37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02FBA9-F847-46E0-8A12-54075CACE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1"/>
  <sheetViews>
    <sheetView topLeftCell="A83" workbookViewId="0">
      <selection activeCell="J1" sqref="J1:K121"/>
    </sheetView>
  </sheetViews>
  <sheetFormatPr defaultRowHeight="15" x14ac:dyDescent="0.25"/>
  <cols>
    <col min="1" max="1" width="15.5703125" bestFit="1" customWidth="1"/>
    <col min="16" max="16" width="9.28515625" customWidth="1"/>
    <col min="17" max="17" width="15.5703125" bestFit="1" customWidth="1"/>
    <col min="18" max="18" width="9.28515625" bestFit="1" customWidth="1"/>
    <col min="22" max="22" width="9.5703125" bestFit="1" customWidth="1"/>
    <col min="23" max="23" width="11.140625" bestFit="1" customWidth="1"/>
    <col min="25" max="25" width="15.5703125" bestFit="1" customWidth="1"/>
    <col min="26" max="26" width="9.5703125" bestFit="1" customWidth="1"/>
    <col min="27" max="27" width="13.5703125" bestFit="1" customWidth="1"/>
    <col min="28" max="28" width="13.42578125" bestFit="1" customWidth="1"/>
    <col min="29" max="29" width="16.5703125" bestFit="1" customWidth="1"/>
    <col min="30" max="30" width="13.5703125" bestFit="1" customWidth="1"/>
  </cols>
  <sheetData>
    <row r="1" spans="1:6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  <c r="Y1" t="s">
        <v>149</v>
      </c>
      <c r="Z1" t="s">
        <v>15</v>
      </c>
      <c r="AA1" t="s">
        <v>150</v>
      </c>
      <c r="AB1" t="s">
        <v>151</v>
      </c>
      <c r="AC1" t="s">
        <v>152</v>
      </c>
      <c r="AD1" t="s">
        <v>157</v>
      </c>
    </row>
    <row r="2" spans="1:68" ht="16.5" thickTop="1" thickBot="1" x14ac:dyDescent="0.3">
      <c r="A2" t="s">
        <v>29</v>
      </c>
      <c r="B2">
        <v>456</v>
      </c>
      <c r="C2">
        <v>386</v>
      </c>
      <c r="D2">
        <v>470</v>
      </c>
      <c r="E2">
        <v>374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-41.775477393480095</v>
      </c>
      <c r="I2" s="7">
        <f>MAX(1,CEILING(MIN(MOD(G2-H2,360),MOD(H2-G2,360)),1))</f>
        <v>6</v>
      </c>
      <c r="J2" s="7">
        <f>IF(H2&gt;1,I2,0)</f>
        <v>0</v>
      </c>
      <c r="K2" s="7">
        <f>IF(H2&lt;1,I2,0)</f>
        <v>6</v>
      </c>
      <c r="L2" s="8" t="s">
        <v>13</v>
      </c>
      <c r="M2" s="9">
        <v>640</v>
      </c>
      <c r="N2" s="9">
        <v>480</v>
      </c>
      <c r="O2" s="10"/>
      <c r="Q2" t="s">
        <v>29</v>
      </c>
      <c r="R2" t="s">
        <v>155</v>
      </c>
      <c r="S2">
        <v>470</v>
      </c>
      <c r="T2">
        <v>374</v>
      </c>
      <c r="U2">
        <v>6</v>
      </c>
      <c r="V2">
        <v>35</v>
      </c>
      <c r="W2">
        <v>98</v>
      </c>
      <c r="Y2" t="s">
        <v>29</v>
      </c>
      <c r="Z2" t="s">
        <v>155</v>
      </c>
      <c r="AA2">
        <v>470</v>
      </c>
      <c r="AB2">
        <v>374</v>
      </c>
      <c r="AC2">
        <v>98</v>
      </c>
      <c r="AD2">
        <v>35</v>
      </c>
      <c r="AG2">
        <v>1</v>
      </c>
      <c r="AH2">
        <v>3</v>
      </c>
      <c r="AK2">
        <v>10</v>
      </c>
      <c r="AL2" s="25">
        <f>AVERAGE(AH2:AH43)</f>
        <v>4.4047619047619051</v>
      </c>
      <c r="AW2">
        <v>1</v>
      </c>
      <c r="AX2">
        <v>17</v>
      </c>
      <c r="AZ2" t="s">
        <v>161</v>
      </c>
      <c r="BA2" s="24">
        <f>AVERAGE(AX2:AX43)</f>
        <v>63.047619047619051</v>
      </c>
      <c r="BJ2">
        <v>17</v>
      </c>
      <c r="BM2">
        <v>10</v>
      </c>
      <c r="BN2" s="19">
        <v>3</v>
      </c>
      <c r="BP2" s="24">
        <f>AVERAGE(BN2:BN4)</f>
        <v>5.333333333333333</v>
      </c>
    </row>
    <row r="3" spans="1:68" ht="15.75" thickBot="1" x14ac:dyDescent="0.3">
      <c r="A3" t="s">
        <v>30</v>
      </c>
      <c r="B3">
        <v>121</v>
      </c>
      <c r="C3">
        <v>216</v>
      </c>
      <c r="D3">
        <v>121</v>
      </c>
      <c r="E3">
        <v>217</v>
      </c>
      <c r="G3" s="6">
        <f t="shared" ref="G3:G66" si="1">ATAN2(2*(B3-$M$2/2)/$M$4,2*($N$2/2-C3)/$M$4)*180/PI()</f>
        <v>173.12316926256318</v>
      </c>
      <c r="H3" s="6">
        <f t="shared" si="0"/>
        <v>173.40712729240576</v>
      </c>
      <c r="I3" s="7">
        <f t="shared" ref="I3:I66" si="2">MAX(1,CEILING(MIN(MOD(G3-H3,360),MOD(H3-G3,360)),1))</f>
        <v>1</v>
      </c>
      <c r="J3" s="7">
        <f t="shared" ref="J3:J66" si="3">IF(H3&gt;1,I3,0)</f>
        <v>1</v>
      </c>
      <c r="K3" s="7">
        <f t="shared" ref="K3:K66" si="4">IF(H3&lt;1,I3,0)</f>
        <v>0</v>
      </c>
      <c r="L3" s="11"/>
      <c r="M3" s="5"/>
      <c r="N3" s="5"/>
      <c r="O3" s="5"/>
      <c r="Q3" t="s">
        <v>30</v>
      </c>
      <c r="R3" t="s">
        <v>155</v>
      </c>
      <c r="S3">
        <v>121</v>
      </c>
      <c r="T3">
        <v>217</v>
      </c>
      <c r="U3">
        <v>1</v>
      </c>
      <c r="V3">
        <v>62</v>
      </c>
      <c r="W3">
        <v>77</v>
      </c>
      <c r="Y3" t="s">
        <v>30</v>
      </c>
      <c r="Z3" t="s">
        <v>155</v>
      </c>
      <c r="AA3">
        <v>121</v>
      </c>
      <c r="AB3">
        <v>217</v>
      </c>
      <c r="AC3">
        <v>77</v>
      </c>
      <c r="AD3">
        <v>62</v>
      </c>
      <c r="AG3">
        <v>1</v>
      </c>
      <c r="AH3">
        <v>4</v>
      </c>
      <c r="AK3">
        <v>20</v>
      </c>
      <c r="AL3" s="25">
        <f>AVERAGE(AH44:AH68)</f>
        <v>3.96</v>
      </c>
      <c r="AW3">
        <v>1</v>
      </c>
      <c r="AX3">
        <v>18</v>
      </c>
      <c r="AZ3" t="s">
        <v>162</v>
      </c>
      <c r="BA3" s="24">
        <f>AVERAGE(AX44:AX68)</f>
        <v>65.959999999999994</v>
      </c>
      <c r="BJ3">
        <v>5</v>
      </c>
      <c r="BM3">
        <v>20</v>
      </c>
      <c r="BN3" s="19">
        <v>4</v>
      </c>
      <c r="BP3" s="24">
        <f>AVERAGE(BN5:BN7)</f>
        <v>18.666666666666668</v>
      </c>
    </row>
    <row r="4" spans="1:68" ht="15.75" thickBot="1" x14ac:dyDescent="0.3">
      <c r="A4" t="s">
        <v>31</v>
      </c>
      <c r="B4">
        <v>229</v>
      </c>
      <c r="C4">
        <v>418</v>
      </c>
      <c r="D4">
        <v>170</v>
      </c>
      <c r="E4">
        <v>362</v>
      </c>
      <c r="G4" s="6">
        <f t="shared" si="1"/>
        <v>-117.07775140292654</v>
      </c>
      <c r="H4" s="6">
        <f t="shared" si="0"/>
        <v>-140.87739260664313</v>
      </c>
      <c r="I4" s="7">
        <f t="shared" si="2"/>
        <v>24</v>
      </c>
      <c r="J4" s="7">
        <f t="shared" si="3"/>
        <v>0</v>
      </c>
      <c r="K4" s="7">
        <f t="shared" si="4"/>
        <v>24</v>
      </c>
      <c r="L4" s="8" t="s">
        <v>14</v>
      </c>
      <c r="M4" s="9">
        <v>400</v>
      </c>
      <c r="N4" s="5"/>
      <c r="O4" s="5"/>
      <c r="Q4" t="s">
        <v>31</v>
      </c>
      <c r="R4" t="s">
        <v>155</v>
      </c>
      <c r="S4">
        <v>170</v>
      </c>
      <c r="T4">
        <v>362</v>
      </c>
      <c r="U4">
        <v>24</v>
      </c>
      <c r="V4">
        <v>19</v>
      </c>
      <c r="W4">
        <v>86</v>
      </c>
      <c r="Y4" t="s">
        <v>31</v>
      </c>
      <c r="Z4" t="s">
        <v>155</v>
      </c>
      <c r="AA4">
        <v>170</v>
      </c>
      <c r="AB4">
        <v>362</v>
      </c>
      <c r="AC4">
        <v>86</v>
      </c>
      <c r="AD4">
        <v>19</v>
      </c>
      <c r="AG4">
        <v>1</v>
      </c>
      <c r="AH4">
        <v>5</v>
      </c>
      <c r="AK4">
        <v>30</v>
      </c>
      <c r="AL4" s="25">
        <f>AVERAGE(AH76:AH81)</f>
        <v>3.8333333333333335</v>
      </c>
      <c r="AW4">
        <v>1</v>
      </c>
      <c r="AX4">
        <v>35</v>
      </c>
      <c r="AZ4" t="s">
        <v>163</v>
      </c>
      <c r="BA4" s="24">
        <f>AVERAGE(AX69:AX75)</f>
        <v>62.285714285714285</v>
      </c>
      <c r="BJ4">
        <v>18</v>
      </c>
      <c r="BM4">
        <v>30</v>
      </c>
      <c r="BN4" s="19">
        <v>9</v>
      </c>
      <c r="BP4" s="24">
        <f>AVERAGE(BN8:BN10)</f>
        <v>15.666666666666666</v>
      </c>
    </row>
    <row r="5" spans="1:68" x14ac:dyDescent="0.25">
      <c r="A5" t="s">
        <v>32</v>
      </c>
      <c r="B5">
        <v>519</v>
      </c>
      <c r="C5">
        <v>264</v>
      </c>
      <c r="D5">
        <v>492</v>
      </c>
      <c r="E5">
        <v>339</v>
      </c>
      <c r="G5" s="6">
        <f t="shared" si="1"/>
        <v>-6.8768307374367952</v>
      </c>
      <c r="H5" s="6">
        <f t="shared" si="0"/>
        <v>-29.923930025081216</v>
      </c>
      <c r="I5" s="7">
        <f t="shared" si="2"/>
        <v>24</v>
      </c>
      <c r="J5" s="7">
        <f t="shared" si="3"/>
        <v>0</v>
      </c>
      <c r="K5" s="7">
        <f t="shared" si="4"/>
        <v>24</v>
      </c>
      <c r="L5" s="11"/>
      <c r="M5" s="5"/>
      <c r="N5" s="5"/>
      <c r="O5" s="5"/>
      <c r="Q5" t="s">
        <v>32</v>
      </c>
      <c r="R5" t="s">
        <v>154</v>
      </c>
      <c r="S5">
        <v>492</v>
      </c>
      <c r="T5">
        <v>339</v>
      </c>
      <c r="U5">
        <v>24</v>
      </c>
      <c r="V5">
        <v>30</v>
      </c>
      <c r="W5">
        <v>6</v>
      </c>
      <c r="Y5" t="s">
        <v>32</v>
      </c>
      <c r="Z5" t="s">
        <v>154</v>
      </c>
      <c r="AA5">
        <v>492</v>
      </c>
      <c r="AB5">
        <v>339</v>
      </c>
      <c r="AC5">
        <v>6</v>
      </c>
      <c r="AD5">
        <v>30</v>
      </c>
      <c r="AG5">
        <v>1</v>
      </c>
      <c r="AH5">
        <v>5</v>
      </c>
      <c r="AK5">
        <v>40</v>
      </c>
      <c r="AL5" s="25">
        <f>AVERAGE(AH82:AH84)</f>
        <v>2.6666666666666665</v>
      </c>
      <c r="AW5">
        <v>1</v>
      </c>
      <c r="AX5">
        <v>59</v>
      </c>
      <c r="AZ5" t="s">
        <v>164</v>
      </c>
      <c r="BA5" s="24">
        <f>AVERAGE(AX76:AX83)</f>
        <v>53.75</v>
      </c>
      <c r="BJ5">
        <v>19</v>
      </c>
      <c r="BM5">
        <v>40</v>
      </c>
      <c r="BN5" s="19">
        <v>12</v>
      </c>
    </row>
    <row r="6" spans="1:68" x14ac:dyDescent="0.25">
      <c r="A6" t="s">
        <v>33</v>
      </c>
      <c r="B6">
        <v>440</v>
      </c>
      <c r="C6">
        <v>80</v>
      </c>
      <c r="D6">
        <v>418</v>
      </c>
      <c r="E6">
        <v>72</v>
      </c>
      <c r="G6" s="6">
        <f t="shared" si="1"/>
        <v>53.13010235415598</v>
      </c>
      <c r="H6" s="6">
        <f t="shared" si="0"/>
        <v>59.743562836470737</v>
      </c>
      <c r="I6" s="7">
        <f t="shared" si="2"/>
        <v>7</v>
      </c>
      <c r="J6" s="7">
        <f t="shared" si="3"/>
        <v>7</v>
      </c>
      <c r="K6" s="7">
        <f t="shared" si="4"/>
        <v>0</v>
      </c>
      <c r="L6" s="11"/>
      <c r="M6" s="5"/>
      <c r="N6" s="5"/>
      <c r="O6" s="5"/>
      <c r="Q6" t="s">
        <v>33</v>
      </c>
      <c r="R6" t="s">
        <v>154</v>
      </c>
      <c r="S6">
        <v>418</v>
      </c>
      <c r="T6">
        <v>72</v>
      </c>
      <c r="U6">
        <v>7</v>
      </c>
      <c r="V6">
        <v>62</v>
      </c>
      <c r="W6">
        <v>8</v>
      </c>
      <c r="Y6" t="s">
        <v>33</v>
      </c>
      <c r="Z6" t="s">
        <v>154</v>
      </c>
      <c r="AA6">
        <v>418</v>
      </c>
      <c r="AB6">
        <v>72</v>
      </c>
      <c r="AC6">
        <v>8</v>
      </c>
      <c r="AD6">
        <v>62</v>
      </c>
      <c r="AG6">
        <v>1</v>
      </c>
      <c r="AH6">
        <v>5</v>
      </c>
      <c r="AK6">
        <v>50</v>
      </c>
      <c r="AL6" s="25">
        <f>AVERAGE(AH85:AH86)</f>
        <v>4.5</v>
      </c>
      <c r="AW6">
        <v>1</v>
      </c>
      <c r="AX6">
        <v>62</v>
      </c>
      <c r="AZ6" t="s">
        <v>165</v>
      </c>
      <c r="BA6" s="24">
        <f>AVERAGE(AX84)</f>
        <v>66</v>
      </c>
      <c r="BJ6">
        <v>21</v>
      </c>
      <c r="BM6">
        <v>50</v>
      </c>
      <c r="BN6" s="19">
        <v>25</v>
      </c>
    </row>
    <row r="7" spans="1:68" x14ac:dyDescent="0.25">
      <c r="A7" t="s">
        <v>34</v>
      </c>
      <c r="B7">
        <v>152</v>
      </c>
      <c r="C7">
        <v>349</v>
      </c>
      <c r="D7">
        <v>218</v>
      </c>
      <c r="E7">
        <v>409</v>
      </c>
      <c r="G7" s="6">
        <f t="shared" si="1"/>
        <v>-147.02410880268957</v>
      </c>
      <c r="H7" s="6">
        <f t="shared" si="0"/>
        <v>-121.11309358620339</v>
      </c>
      <c r="I7" s="7">
        <f t="shared" si="2"/>
        <v>26</v>
      </c>
      <c r="J7" s="7">
        <f t="shared" si="3"/>
        <v>0</v>
      </c>
      <c r="K7" s="7">
        <f t="shared" si="4"/>
        <v>26</v>
      </c>
      <c r="L7" s="11"/>
      <c r="M7" s="5"/>
      <c r="N7" s="5"/>
      <c r="O7" s="5"/>
      <c r="Q7" t="s">
        <v>34</v>
      </c>
      <c r="R7" t="s">
        <v>154</v>
      </c>
      <c r="S7">
        <v>218</v>
      </c>
      <c r="T7">
        <v>409</v>
      </c>
      <c r="U7">
        <v>26</v>
      </c>
      <c r="V7">
        <v>55</v>
      </c>
      <c r="W7">
        <v>7</v>
      </c>
      <c r="Y7" t="s">
        <v>34</v>
      </c>
      <c r="Z7" t="s">
        <v>154</v>
      </c>
      <c r="AA7">
        <v>218</v>
      </c>
      <c r="AB7">
        <v>409</v>
      </c>
      <c r="AC7">
        <v>7</v>
      </c>
      <c r="AD7">
        <v>55</v>
      </c>
      <c r="AG7">
        <v>1</v>
      </c>
      <c r="AH7">
        <v>5</v>
      </c>
      <c r="AK7">
        <v>60</v>
      </c>
      <c r="AL7" s="25">
        <f>AVERAGE(AH87:AH92)</f>
        <v>3.5</v>
      </c>
      <c r="AW7">
        <v>1</v>
      </c>
      <c r="AX7">
        <v>89</v>
      </c>
      <c r="AZ7" t="s">
        <v>166</v>
      </c>
      <c r="BA7" s="24">
        <f>AVERAGE(AX85:AX86)</f>
        <v>64</v>
      </c>
      <c r="BJ7">
        <v>23</v>
      </c>
      <c r="BM7">
        <v>60</v>
      </c>
      <c r="BN7" s="19">
        <v>19</v>
      </c>
    </row>
    <row r="8" spans="1:68" x14ac:dyDescent="0.25">
      <c r="A8" t="s">
        <v>35</v>
      </c>
      <c r="B8">
        <v>120</v>
      </c>
      <c r="C8">
        <v>250</v>
      </c>
      <c r="D8">
        <v>204</v>
      </c>
      <c r="E8">
        <v>73</v>
      </c>
      <c r="G8" s="6">
        <f t="shared" si="1"/>
        <v>-177.13759477388825</v>
      </c>
      <c r="H8" s="6">
        <f t="shared" si="0"/>
        <v>124.78426042597707</v>
      </c>
      <c r="I8" s="7">
        <f t="shared" si="2"/>
        <v>59</v>
      </c>
      <c r="J8" s="7">
        <f t="shared" si="3"/>
        <v>59</v>
      </c>
      <c r="K8" s="7">
        <f t="shared" si="4"/>
        <v>0</v>
      </c>
      <c r="L8" s="11"/>
      <c r="M8" s="5"/>
      <c r="N8" s="5"/>
      <c r="O8" s="5"/>
      <c r="Q8" t="s">
        <v>35</v>
      </c>
      <c r="R8" t="s">
        <v>156</v>
      </c>
      <c r="S8">
        <v>204</v>
      </c>
      <c r="T8">
        <v>73</v>
      </c>
      <c r="U8">
        <v>59</v>
      </c>
      <c r="V8">
        <v>56</v>
      </c>
      <c r="W8">
        <v>66</v>
      </c>
      <c r="Y8" t="s">
        <v>35</v>
      </c>
      <c r="Z8" t="s">
        <v>156</v>
      </c>
      <c r="AA8">
        <v>204</v>
      </c>
      <c r="AB8">
        <v>73</v>
      </c>
      <c r="AC8">
        <v>66</v>
      </c>
      <c r="AD8">
        <v>56</v>
      </c>
      <c r="AG8">
        <v>1</v>
      </c>
      <c r="AH8">
        <v>5</v>
      </c>
      <c r="AK8">
        <v>70</v>
      </c>
      <c r="AL8" s="25">
        <f>AVERAGE(AH93:AH97)</f>
        <v>2.2000000000000002</v>
      </c>
      <c r="AW8">
        <v>1</v>
      </c>
      <c r="AX8">
        <v>92</v>
      </c>
      <c r="AZ8" t="s">
        <v>167</v>
      </c>
      <c r="BA8" s="24">
        <f>AVERAGE(AX87:AX93)</f>
        <v>65.285714285714292</v>
      </c>
      <c r="BJ8">
        <v>26</v>
      </c>
      <c r="BM8">
        <v>70</v>
      </c>
      <c r="BN8" s="19">
        <v>25</v>
      </c>
    </row>
    <row r="9" spans="1:68" x14ac:dyDescent="0.25">
      <c r="A9" t="s">
        <v>36</v>
      </c>
      <c r="B9">
        <v>480</v>
      </c>
      <c r="C9">
        <v>360</v>
      </c>
      <c r="D9">
        <v>205</v>
      </c>
      <c r="E9">
        <v>78</v>
      </c>
      <c r="G9" s="6">
        <f t="shared" si="1"/>
        <v>-36.86989764584402</v>
      </c>
      <c r="H9" s="6">
        <f t="shared" si="0"/>
        <v>125.37004872223565</v>
      </c>
      <c r="I9" s="7">
        <f t="shared" si="2"/>
        <v>163</v>
      </c>
      <c r="J9" s="7">
        <f t="shared" si="3"/>
        <v>163</v>
      </c>
      <c r="K9" s="7">
        <f t="shared" si="4"/>
        <v>0</v>
      </c>
      <c r="L9" s="11"/>
      <c r="M9" s="5"/>
      <c r="N9" s="5"/>
      <c r="O9" s="5"/>
      <c r="Q9" t="s">
        <v>36</v>
      </c>
      <c r="R9" t="s">
        <v>156</v>
      </c>
      <c r="S9">
        <v>205</v>
      </c>
      <c r="T9">
        <v>78</v>
      </c>
      <c r="U9">
        <v>163</v>
      </c>
      <c r="V9">
        <v>73</v>
      </c>
      <c r="W9">
        <v>81</v>
      </c>
      <c r="Y9" t="s">
        <v>36</v>
      </c>
      <c r="Z9" t="s">
        <v>156</v>
      </c>
      <c r="AA9">
        <v>205</v>
      </c>
      <c r="AB9">
        <v>78</v>
      </c>
      <c r="AC9">
        <v>81</v>
      </c>
      <c r="AD9">
        <v>73</v>
      </c>
      <c r="AG9">
        <v>2</v>
      </c>
      <c r="AH9">
        <v>5</v>
      </c>
      <c r="AK9">
        <v>80</v>
      </c>
      <c r="AL9" s="25">
        <f>AVERAGE(AH98:AH100)</f>
        <v>3</v>
      </c>
      <c r="AW9">
        <v>2</v>
      </c>
      <c r="AX9">
        <v>38</v>
      </c>
      <c r="AZ9" t="s">
        <v>168</v>
      </c>
      <c r="BA9" s="24">
        <f>AVERAGE(AX94:AX97)</f>
        <v>48.25</v>
      </c>
      <c r="BJ9">
        <v>30</v>
      </c>
      <c r="BM9">
        <v>80</v>
      </c>
      <c r="BN9" s="19">
        <v>12</v>
      </c>
    </row>
    <row r="10" spans="1:68" x14ac:dyDescent="0.25">
      <c r="A10" t="s">
        <v>37</v>
      </c>
      <c r="B10">
        <v>466</v>
      </c>
      <c r="C10">
        <v>104</v>
      </c>
      <c r="D10">
        <v>201</v>
      </c>
      <c r="E10">
        <v>79</v>
      </c>
      <c r="G10" s="6">
        <f t="shared" si="1"/>
        <v>42.969085763146893</v>
      </c>
      <c r="H10" s="6">
        <f t="shared" si="0"/>
        <v>126.46923439005188</v>
      </c>
      <c r="I10" s="7">
        <f t="shared" si="2"/>
        <v>84</v>
      </c>
      <c r="J10" s="7">
        <f t="shared" si="3"/>
        <v>84</v>
      </c>
      <c r="K10" s="7">
        <f t="shared" si="4"/>
        <v>0</v>
      </c>
      <c r="L10" s="11"/>
      <c r="M10" s="5"/>
      <c r="N10" s="5"/>
      <c r="O10" s="5"/>
      <c r="Q10" t="s">
        <v>37</v>
      </c>
      <c r="R10" t="s">
        <v>156</v>
      </c>
      <c r="S10">
        <v>201</v>
      </c>
      <c r="T10">
        <v>79</v>
      </c>
      <c r="U10">
        <v>84</v>
      </c>
      <c r="V10">
        <v>50</v>
      </c>
      <c r="W10">
        <v>70</v>
      </c>
      <c r="Y10" t="s">
        <v>37</v>
      </c>
      <c r="Z10" t="s">
        <v>156</v>
      </c>
      <c r="AA10">
        <v>201</v>
      </c>
      <c r="AB10">
        <v>79</v>
      </c>
      <c r="AC10">
        <v>70</v>
      </c>
      <c r="AD10">
        <v>50</v>
      </c>
      <c r="AG10">
        <v>2</v>
      </c>
      <c r="AH10">
        <v>5</v>
      </c>
      <c r="AK10" s="26" t="s">
        <v>160</v>
      </c>
      <c r="AL10" s="25">
        <f>AVERAGE(AH101:AH121)</f>
        <v>2.6190476190476191</v>
      </c>
      <c r="AW10">
        <v>2</v>
      </c>
      <c r="AX10">
        <v>57</v>
      </c>
      <c r="AZ10" t="s">
        <v>169</v>
      </c>
      <c r="BA10" s="24">
        <f>AVERAGE(AX98:AX100)</f>
        <v>48.666666666666664</v>
      </c>
      <c r="BJ10">
        <v>31</v>
      </c>
      <c r="BM10">
        <v>90</v>
      </c>
      <c r="BN10" s="19">
        <v>10</v>
      </c>
    </row>
    <row r="11" spans="1:68" x14ac:dyDescent="0.25">
      <c r="A11" t="s">
        <v>38</v>
      </c>
      <c r="B11">
        <v>511</v>
      </c>
      <c r="C11">
        <v>298</v>
      </c>
      <c r="D11">
        <v>511</v>
      </c>
      <c r="E11">
        <v>296</v>
      </c>
      <c r="G11" s="6">
        <f t="shared" si="1"/>
        <v>-16.891695744674493</v>
      </c>
      <c r="H11" s="6">
        <f t="shared" si="0"/>
        <v>-16.340805631146658</v>
      </c>
      <c r="I11" s="7">
        <f t="shared" si="2"/>
        <v>1</v>
      </c>
      <c r="J11" s="7">
        <f t="shared" si="3"/>
        <v>0</v>
      </c>
      <c r="K11" s="7">
        <f t="shared" si="4"/>
        <v>1</v>
      </c>
      <c r="L11" s="11"/>
      <c r="M11" s="5"/>
      <c r="N11" s="5"/>
      <c r="O11" s="5"/>
      <c r="Q11" t="s">
        <v>38</v>
      </c>
      <c r="R11" t="s">
        <v>153</v>
      </c>
      <c r="S11">
        <v>511</v>
      </c>
      <c r="T11">
        <v>296</v>
      </c>
      <c r="U11">
        <v>1</v>
      </c>
      <c r="V11">
        <v>95</v>
      </c>
      <c r="W11">
        <v>97</v>
      </c>
      <c r="Y11" t="s">
        <v>38</v>
      </c>
      <c r="Z11" t="s">
        <v>153</v>
      </c>
      <c r="AA11">
        <v>511</v>
      </c>
      <c r="AB11">
        <v>296</v>
      </c>
      <c r="AC11">
        <v>97</v>
      </c>
      <c r="AD11">
        <v>95</v>
      </c>
      <c r="AG11">
        <v>3</v>
      </c>
      <c r="AH11">
        <v>3</v>
      </c>
      <c r="AW11">
        <v>3</v>
      </c>
      <c r="AX11">
        <v>54</v>
      </c>
      <c r="AZ11" t="s">
        <v>160</v>
      </c>
      <c r="BA11" s="24">
        <f>AVERAGE(AX101:AX121)</f>
        <v>64.61904761904762</v>
      </c>
      <c r="BJ11">
        <v>32</v>
      </c>
    </row>
    <row r="12" spans="1:68" ht="15.75" thickBot="1" x14ac:dyDescent="0.3">
      <c r="A12" t="s">
        <v>39</v>
      </c>
      <c r="B12">
        <v>211</v>
      </c>
      <c r="C12">
        <v>72</v>
      </c>
      <c r="D12">
        <v>199</v>
      </c>
      <c r="E12">
        <v>81</v>
      </c>
      <c r="G12" s="6">
        <f t="shared" si="1"/>
        <v>122.97589119731043</v>
      </c>
      <c r="H12" s="6">
        <f t="shared" si="0"/>
        <v>127.27136300404838</v>
      </c>
      <c r="I12" s="7">
        <f>MAX(1,CEILING(MIN(MOD(G12-H12,360),MOD(H12-G12,360)),1))</f>
        <v>5</v>
      </c>
      <c r="J12" s="7">
        <f t="shared" si="3"/>
        <v>5</v>
      </c>
      <c r="K12" s="7">
        <f t="shared" si="4"/>
        <v>0</v>
      </c>
      <c r="L12" s="11"/>
      <c r="M12" s="5"/>
      <c r="N12" s="5"/>
      <c r="O12" s="5"/>
      <c r="Q12" t="s">
        <v>39</v>
      </c>
      <c r="R12" t="s">
        <v>153</v>
      </c>
      <c r="S12">
        <v>199</v>
      </c>
      <c r="T12">
        <v>81</v>
      </c>
      <c r="U12">
        <v>5</v>
      </c>
      <c r="V12">
        <v>68</v>
      </c>
      <c r="W12">
        <v>69</v>
      </c>
      <c r="Y12" t="s">
        <v>39</v>
      </c>
      <c r="Z12" t="s">
        <v>153</v>
      </c>
      <c r="AA12">
        <v>199</v>
      </c>
      <c r="AB12">
        <v>81</v>
      </c>
      <c r="AC12">
        <v>69</v>
      </c>
      <c r="AD12">
        <v>68</v>
      </c>
      <c r="AG12">
        <v>3</v>
      </c>
      <c r="AH12">
        <v>3</v>
      </c>
      <c r="AW12">
        <v>3</v>
      </c>
      <c r="AX12">
        <v>64</v>
      </c>
      <c r="BJ12">
        <v>34</v>
      </c>
    </row>
    <row r="13" spans="1:68" x14ac:dyDescent="0.25">
      <c r="A13" t="s">
        <v>40</v>
      </c>
      <c r="B13">
        <v>136</v>
      </c>
      <c r="C13">
        <v>318</v>
      </c>
      <c r="D13">
        <v>142</v>
      </c>
      <c r="E13">
        <v>333</v>
      </c>
      <c r="G13" s="6">
        <f t="shared" si="1"/>
        <v>-157.02727866917132</v>
      </c>
      <c r="H13" s="6">
        <f t="shared" si="0"/>
        <v>-152.41419661530867</v>
      </c>
      <c r="I13" s="7">
        <f t="shared" si="2"/>
        <v>5</v>
      </c>
      <c r="J13" s="7">
        <f t="shared" si="3"/>
        <v>0</v>
      </c>
      <c r="K13" s="7">
        <f t="shared" si="4"/>
        <v>5</v>
      </c>
      <c r="L13" s="11"/>
      <c r="M13" s="5"/>
      <c r="N13" s="5"/>
      <c r="O13" s="5"/>
      <c r="Q13" t="s">
        <v>40</v>
      </c>
      <c r="R13" t="s">
        <v>153</v>
      </c>
      <c r="S13">
        <v>142</v>
      </c>
      <c r="T13">
        <v>333</v>
      </c>
      <c r="U13">
        <v>5</v>
      </c>
      <c r="V13">
        <v>82</v>
      </c>
      <c r="W13">
        <v>93</v>
      </c>
      <c r="Y13" t="s">
        <v>40</v>
      </c>
      <c r="Z13" t="s">
        <v>153</v>
      </c>
      <c r="AA13">
        <v>142</v>
      </c>
      <c r="AB13">
        <v>333</v>
      </c>
      <c r="AC13">
        <v>93</v>
      </c>
      <c r="AD13">
        <v>82</v>
      </c>
      <c r="AG13">
        <v>3</v>
      </c>
      <c r="AH13">
        <v>4</v>
      </c>
      <c r="AW13">
        <v>3</v>
      </c>
      <c r="AX13">
        <v>68</v>
      </c>
      <c r="BJ13">
        <v>34</v>
      </c>
      <c r="BO13" s="23"/>
      <c r="BP13" s="23"/>
    </row>
    <row r="14" spans="1:68" x14ac:dyDescent="0.25">
      <c r="A14" t="s">
        <v>41</v>
      </c>
      <c r="B14">
        <v>509</v>
      </c>
      <c r="C14">
        <v>305</v>
      </c>
      <c r="D14">
        <v>486</v>
      </c>
      <c r="E14">
        <v>343</v>
      </c>
      <c r="G14" s="6">
        <f t="shared" si="1"/>
        <v>-18.978879755713447</v>
      </c>
      <c r="H14" s="6">
        <f t="shared" si="0"/>
        <v>-31.818853928340246</v>
      </c>
      <c r="I14" s="7">
        <f t="shared" si="2"/>
        <v>13</v>
      </c>
      <c r="J14" s="7">
        <f t="shared" si="3"/>
        <v>0</v>
      </c>
      <c r="K14" s="7">
        <f t="shared" si="4"/>
        <v>13</v>
      </c>
      <c r="L14" s="11"/>
      <c r="M14" s="5"/>
      <c r="N14" s="5"/>
      <c r="O14" s="5"/>
      <c r="Q14" t="s">
        <v>41</v>
      </c>
      <c r="R14" t="s">
        <v>155</v>
      </c>
      <c r="S14">
        <v>486</v>
      </c>
      <c r="T14">
        <v>343</v>
      </c>
      <c r="U14">
        <v>13</v>
      </c>
      <c r="V14">
        <v>93</v>
      </c>
      <c r="W14">
        <v>91</v>
      </c>
      <c r="Y14" t="s">
        <v>41</v>
      </c>
      <c r="Z14" t="s">
        <v>155</v>
      </c>
      <c r="AA14">
        <v>486</v>
      </c>
      <c r="AB14">
        <v>343</v>
      </c>
      <c r="AC14">
        <v>91</v>
      </c>
      <c r="AD14">
        <v>93</v>
      </c>
      <c r="AG14">
        <v>4</v>
      </c>
      <c r="AH14">
        <v>5</v>
      </c>
      <c r="AW14">
        <v>4</v>
      </c>
      <c r="AX14">
        <v>54</v>
      </c>
      <c r="BJ14">
        <v>35</v>
      </c>
      <c r="BO14" s="21"/>
      <c r="BP14" s="19"/>
    </row>
    <row r="15" spans="1:68" x14ac:dyDescent="0.25">
      <c r="A15" t="s">
        <v>42</v>
      </c>
      <c r="B15">
        <v>120</v>
      </c>
      <c r="C15">
        <v>243</v>
      </c>
      <c r="D15">
        <v>123</v>
      </c>
      <c r="E15">
        <v>230</v>
      </c>
      <c r="G15" s="6">
        <f t="shared" si="1"/>
        <v>-179.14062775635534</v>
      </c>
      <c r="H15" s="6">
        <f t="shared" si="0"/>
        <v>177.09407900034665</v>
      </c>
      <c r="I15" s="7">
        <f t="shared" si="2"/>
        <v>4</v>
      </c>
      <c r="J15" s="7">
        <f t="shared" si="3"/>
        <v>4</v>
      </c>
      <c r="K15" s="7">
        <f t="shared" si="4"/>
        <v>0</v>
      </c>
      <c r="L15" s="11"/>
      <c r="M15" s="5"/>
      <c r="N15" s="5"/>
      <c r="O15" s="5"/>
      <c r="Q15" t="s">
        <v>42</v>
      </c>
      <c r="R15" t="s">
        <v>155</v>
      </c>
      <c r="S15">
        <v>123</v>
      </c>
      <c r="T15">
        <v>230</v>
      </c>
      <c r="U15">
        <v>4</v>
      </c>
      <c r="V15">
        <v>78</v>
      </c>
      <c r="W15">
        <v>86</v>
      </c>
      <c r="Y15" t="s">
        <v>42</v>
      </c>
      <c r="Z15" t="s">
        <v>155</v>
      </c>
      <c r="AA15">
        <v>123</v>
      </c>
      <c r="AB15">
        <v>230</v>
      </c>
      <c r="AC15">
        <v>86</v>
      </c>
      <c r="AD15">
        <v>78</v>
      </c>
      <c r="AG15">
        <v>4</v>
      </c>
      <c r="AH15">
        <v>5</v>
      </c>
      <c r="AW15">
        <v>4</v>
      </c>
      <c r="AX15">
        <v>56</v>
      </c>
      <c r="BJ15">
        <v>38</v>
      </c>
      <c r="BO15" s="21"/>
    </row>
    <row r="16" spans="1:68" x14ac:dyDescent="0.25">
      <c r="A16" t="s">
        <v>43</v>
      </c>
      <c r="B16">
        <v>451</v>
      </c>
      <c r="C16">
        <v>391</v>
      </c>
      <c r="D16">
        <v>478</v>
      </c>
      <c r="E16">
        <v>360</v>
      </c>
      <c r="G16" s="6">
        <f t="shared" si="1"/>
        <v>-49.056737861294884</v>
      </c>
      <c r="H16" s="6">
        <f t="shared" si="0"/>
        <v>-37.216440473534604</v>
      </c>
      <c r="I16" s="7">
        <f t="shared" si="2"/>
        <v>12</v>
      </c>
      <c r="J16" s="7">
        <f t="shared" si="3"/>
        <v>0</v>
      </c>
      <c r="K16" s="7">
        <f t="shared" si="4"/>
        <v>12</v>
      </c>
      <c r="L16" s="11"/>
      <c r="M16" s="5"/>
      <c r="N16" s="5"/>
      <c r="O16" s="5"/>
      <c r="Q16" t="s">
        <v>43</v>
      </c>
      <c r="R16" t="s">
        <v>155</v>
      </c>
      <c r="S16">
        <v>478</v>
      </c>
      <c r="T16">
        <v>360</v>
      </c>
      <c r="U16">
        <v>12</v>
      </c>
      <c r="V16">
        <v>67</v>
      </c>
      <c r="W16">
        <v>52</v>
      </c>
      <c r="Y16" t="s">
        <v>43</v>
      </c>
      <c r="Z16" t="s">
        <v>155</v>
      </c>
      <c r="AA16">
        <v>478</v>
      </c>
      <c r="AB16">
        <v>360</v>
      </c>
      <c r="AC16">
        <v>52</v>
      </c>
      <c r="AD16">
        <v>67</v>
      </c>
      <c r="AG16">
        <v>4</v>
      </c>
      <c r="AH16">
        <v>5</v>
      </c>
      <c r="AW16">
        <v>4</v>
      </c>
      <c r="AX16">
        <v>73</v>
      </c>
      <c r="BJ16">
        <v>38</v>
      </c>
      <c r="BO16" s="21"/>
    </row>
    <row r="17" spans="1:68" x14ac:dyDescent="0.25">
      <c r="A17" t="s">
        <v>44</v>
      </c>
      <c r="B17">
        <v>516</v>
      </c>
      <c r="C17">
        <v>202</v>
      </c>
      <c r="D17">
        <v>520</v>
      </c>
      <c r="E17">
        <v>232</v>
      </c>
      <c r="G17" s="6">
        <f t="shared" si="1"/>
        <v>10.972240237811643</v>
      </c>
      <c r="H17" s="6">
        <f t="shared" si="0"/>
        <v>2.2906100426385296</v>
      </c>
      <c r="I17" s="7">
        <f t="shared" si="2"/>
        <v>9</v>
      </c>
      <c r="J17" s="7">
        <f t="shared" si="3"/>
        <v>9</v>
      </c>
      <c r="K17" s="7">
        <f t="shared" si="4"/>
        <v>0</v>
      </c>
      <c r="L17" s="11"/>
      <c r="M17" s="5"/>
      <c r="N17" s="5"/>
      <c r="O17" s="5"/>
      <c r="Q17" t="s">
        <v>44</v>
      </c>
      <c r="R17" t="s">
        <v>154</v>
      </c>
      <c r="S17">
        <v>520</v>
      </c>
      <c r="T17">
        <v>232</v>
      </c>
      <c r="U17">
        <v>9</v>
      </c>
      <c r="V17">
        <v>60</v>
      </c>
      <c r="W17">
        <v>74</v>
      </c>
      <c r="Y17" t="s">
        <v>44</v>
      </c>
      <c r="Z17" t="s">
        <v>154</v>
      </c>
      <c r="AA17">
        <v>520</v>
      </c>
      <c r="AB17">
        <v>232</v>
      </c>
      <c r="AC17">
        <v>74</v>
      </c>
      <c r="AD17">
        <v>60</v>
      </c>
      <c r="AG17">
        <v>4</v>
      </c>
      <c r="AH17">
        <v>5</v>
      </c>
      <c r="AW17">
        <v>4</v>
      </c>
      <c r="AX17">
        <v>91</v>
      </c>
      <c r="BJ17">
        <v>40</v>
      </c>
      <c r="BO17" s="21"/>
    </row>
    <row r="18" spans="1:68" x14ac:dyDescent="0.25">
      <c r="A18" t="s">
        <v>45</v>
      </c>
      <c r="B18">
        <v>471</v>
      </c>
      <c r="C18">
        <v>109</v>
      </c>
      <c r="D18">
        <v>449</v>
      </c>
      <c r="E18">
        <v>87</v>
      </c>
      <c r="G18" s="6">
        <f t="shared" si="1"/>
        <v>40.943262138705123</v>
      </c>
      <c r="H18" s="6">
        <f t="shared" si="0"/>
        <v>49.864514437760526</v>
      </c>
      <c r="I18" s="7">
        <f t="shared" si="2"/>
        <v>9</v>
      </c>
      <c r="J18" s="7">
        <f t="shared" si="3"/>
        <v>9</v>
      </c>
      <c r="K18" s="7">
        <f t="shared" si="4"/>
        <v>0</v>
      </c>
      <c r="L18" s="11"/>
      <c r="M18" s="5"/>
      <c r="N18" s="5"/>
      <c r="O18" s="5"/>
      <c r="Q18" t="s">
        <v>45</v>
      </c>
      <c r="R18" t="s">
        <v>154</v>
      </c>
      <c r="S18">
        <v>449</v>
      </c>
      <c r="T18">
        <v>87</v>
      </c>
      <c r="U18">
        <v>9</v>
      </c>
      <c r="V18">
        <v>73</v>
      </c>
      <c r="W18">
        <v>55</v>
      </c>
      <c r="Y18" t="s">
        <v>45</v>
      </c>
      <c r="Z18" t="s">
        <v>154</v>
      </c>
      <c r="AA18">
        <v>449</v>
      </c>
      <c r="AB18">
        <v>87</v>
      </c>
      <c r="AC18">
        <v>55</v>
      </c>
      <c r="AD18">
        <v>73</v>
      </c>
      <c r="AG18">
        <v>4</v>
      </c>
      <c r="AH18">
        <v>5</v>
      </c>
      <c r="AW18">
        <v>4</v>
      </c>
      <c r="AX18">
        <v>96</v>
      </c>
      <c r="BJ18">
        <v>40</v>
      </c>
      <c r="BO18" s="21"/>
    </row>
    <row r="19" spans="1:68" x14ac:dyDescent="0.25">
      <c r="A19" t="s">
        <v>46</v>
      </c>
      <c r="B19">
        <v>520</v>
      </c>
      <c r="C19">
        <v>237</v>
      </c>
      <c r="D19">
        <v>507</v>
      </c>
      <c r="E19">
        <v>173</v>
      </c>
      <c r="G19" s="6">
        <f t="shared" si="1"/>
        <v>0.8593722436446809</v>
      </c>
      <c r="H19" s="6">
        <f t="shared" si="0"/>
        <v>19.712031738176965</v>
      </c>
      <c r="I19" s="7">
        <f t="shared" si="2"/>
        <v>19</v>
      </c>
      <c r="J19" s="7">
        <f t="shared" si="3"/>
        <v>19</v>
      </c>
      <c r="K19" s="7">
        <f t="shared" si="4"/>
        <v>0</v>
      </c>
      <c r="L19" s="11"/>
      <c r="M19" s="5"/>
      <c r="N19" s="5"/>
      <c r="O19" s="5"/>
      <c r="Q19" t="s">
        <v>46</v>
      </c>
      <c r="R19" t="s">
        <v>154</v>
      </c>
      <c r="S19">
        <v>507</v>
      </c>
      <c r="T19">
        <v>173</v>
      </c>
      <c r="U19">
        <v>19</v>
      </c>
      <c r="V19">
        <v>75</v>
      </c>
      <c r="W19">
        <v>59</v>
      </c>
      <c r="Y19" t="s">
        <v>46</v>
      </c>
      <c r="Z19" t="s">
        <v>154</v>
      </c>
      <c r="AA19">
        <v>507</v>
      </c>
      <c r="AB19">
        <v>173</v>
      </c>
      <c r="AC19">
        <v>59</v>
      </c>
      <c r="AD19">
        <v>75</v>
      </c>
      <c r="AG19">
        <v>5</v>
      </c>
      <c r="AH19">
        <v>2</v>
      </c>
      <c r="AW19">
        <v>5</v>
      </c>
      <c r="AX19">
        <v>19</v>
      </c>
      <c r="BJ19">
        <v>42</v>
      </c>
      <c r="BO19" s="21"/>
    </row>
    <row r="20" spans="1:68" x14ac:dyDescent="0.25">
      <c r="A20" t="s">
        <v>47</v>
      </c>
      <c r="B20">
        <v>507</v>
      </c>
      <c r="C20">
        <v>168</v>
      </c>
      <c r="D20">
        <v>322</v>
      </c>
      <c r="E20">
        <v>42</v>
      </c>
      <c r="G20" s="6">
        <f t="shared" si="1"/>
        <v>21.05803978825281</v>
      </c>
      <c r="H20" s="6">
        <f t="shared" si="0"/>
        <v>89.421274434392231</v>
      </c>
      <c r="I20" s="7">
        <f t="shared" si="2"/>
        <v>69</v>
      </c>
      <c r="J20" s="7">
        <f t="shared" si="3"/>
        <v>69</v>
      </c>
      <c r="K20" s="7">
        <f t="shared" si="4"/>
        <v>0</v>
      </c>
      <c r="L20" s="11"/>
      <c r="M20" s="5"/>
      <c r="N20" s="5"/>
      <c r="O20" s="5"/>
      <c r="Q20" t="s">
        <v>47</v>
      </c>
      <c r="R20" t="s">
        <v>156</v>
      </c>
      <c r="S20">
        <v>322</v>
      </c>
      <c r="T20">
        <v>42</v>
      </c>
      <c r="U20">
        <v>69</v>
      </c>
      <c r="V20">
        <v>73</v>
      </c>
      <c r="W20">
        <v>58</v>
      </c>
      <c r="Y20" t="s">
        <v>47</v>
      </c>
      <c r="Z20" t="s">
        <v>156</v>
      </c>
      <c r="AA20">
        <v>322</v>
      </c>
      <c r="AB20">
        <v>42</v>
      </c>
      <c r="AC20">
        <v>58</v>
      </c>
      <c r="AD20">
        <v>73</v>
      </c>
      <c r="AG20">
        <v>5</v>
      </c>
      <c r="AH20">
        <v>4</v>
      </c>
      <c r="AW20">
        <v>5</v>
      </c>
      <c r="AX20">
        <v>72</v>
      </c>
      <c r="BJ20">
        <v>43</v>
      </c>
      <c r="BO20" s="21"/>
    </row>
    <row r="21" spans="1:68" x14ac:dyDescent="0.25">
      <c r="A21" t="s">
        <v>48</v>
      </c>
      <c r="B21">
        <v>351</v>
      </c>
      <c r="C21">
        <v>42</v>
      </c>
      <c r="D21">
        <v>386</v>
      </c>
      <c r="E21">
        <v>55</v>
      </c>
      <c r="G21" s="6">
        <f t="shared" si="1"/>
        <v>81.101686935537401</v>
      </c>
      <c r="H21" s="6">
        <f t="shared" si="0"/>
        <v>70.365797783478598</v>
      </c>
      <c r="I21" s="7">
        <f t="shared" si="2"/>
        <v>11</v>
      </c>
      <c r="J21" s="7">
        <f t="shared" si="3"/>
        <v>11</v>
      </c>
      <c r="K21" s="7">
        <f t="shared" si="4"/>
        <v>0</v>
      </c>
      <c r="L21" s="11"/>
      <c r="M21" s="5"/>
      <c r="N21" s="5"/>
      <c r="O21" s="5"/>
      <c r="Q21" t="s">
        <v>48</v>
      </c>
      <c r="R21" t="s">
        <v>156</v>
      </c>
      <c r="S21">
        <v>386</v>
      </c>
      <c r="T21">
        <v>55</v>
      </c>
      <c r="U21">
        <v>11</v>
      </c>
      <c r="V21">
        <v>70</v>
      </c>
      <c r="W21">
        <v>63</v>
      </c>
      <c r="Y21" t="s">
        <v>48</v>
      </c>
      <c r="Z21" t="s">
        <v>156</v>
      </c>
      <c r="AA21">
        <v>386</v>
      </c>
      <c r="AB21">
        <v>55</v>
      </c>
      <c r="AC21">
        <v>63</v>
      </c>
      <c r="AD21">
        <v>70</v>
      </c>
      <c r="AG21">
        <v>5</v>
      </c>
      <c r="AH21">
        <v>4</v>
      </c>
      <c r="AW21">
        <v>5</v>
      </c>
      <c r="AX21">
        <v>72</v>
      </c>
      <c r="BJ21">
        <v>44</v>
      </c>
      <c r="BO21" s="21"/>
    </row>
    <row r="22" spans="1:68" x14ac:dyDescent="0.25">
      <c r="A22" t="s">
        <v>49</v>
      </c>
      <c r="B22">
        <v>217</v>
      </c>
      <c r="C22">
        <v>69</v>
      </c>
      <c r="D22">
        <v>205</v>
      </c>
      <c r="E22">
        <v>79</v>
      </c>
      <c r="G22" s="6">
        <f t="shared" si="1"/>
        <v>121.06220279174576</v>
      </c>
      <c r="H22" s="6">
        <f t="shared" si="0"/>
        <v>125.53767779197439</v>
      </c>
      <c r="I22" s="7">
        <f t="shared" si="2"/>
        <v>5</v>
      </c>
      <c r="J22" s="7">
        <f t="shared" si="3"/>
        <v>5</v>
      </c>
      <c r="K22" s="7">
        <f t="shared" si="4"/>
        <v>0</v>
      </c>
      <c r="L22" s="11"/>
      <c r="M22" s="5"/>
      <c r="N22" s="5"/>
      <c r="O22" s="5"/>
      <c r="Q22" t="s">
        <v>49</v>
      </c>
      <c r="R22" t="s">
        <v>156</v>
      </c>
      <c r="S22">
        <v>205</v>
      </c>
      <c r="T22">
        <v>79</v>
      </c>
      <c r="U22">
        <v>5</v>
      </c>
      <c r="V22">
        <v>56</v>
      </c>
      <c r="W22">
        <v>66</v>
      </c>
      <c r="Y22" t="s">
        <v>49</v>
      </c>
      <c r="Z22" t="s">
        <v>156</v>
      </c>
      <c r="AA22">
        <v>205</v>
      </c>
      <c r="AB22">
        <v>79</v>
      </c>
      <c r="AC22">
        <v>66</v>
      </c>
      <c r="AD22">
        <v>56</v>
      </c>
      <c r="AG22">
        <v>5</v>
      </c>
      <c r="AH22">
        <v>4</v>
      </c>
      <c r="AW22">
        <v>5</v>
      </c>
      <c r="AX22">
        <v>72</v>
      </c>
      <c r="BJ22">
        <v>45</v>
      </c>
      <c r="BO22" s="21"/>
    </row>
    <row r="23" spans="1:68" x14ac:dyDescent="0.25">
      <c r="A23" t="s">
        <v>50</v>
      </c>
      <c r="B23">
        <v>491</v>
      </c>
      <c r="C23">
        <v>137</v>
      </c>
      <c r="D23">
        <v>519</v>
      </c>
      <c r="E23">
        <v>240</v>
      </c>
      <c r="G23" s="6">
        <f t="shared" si="1"/>
        <v>31.062202791745761</v>
      </c>
      <c r="H23" s="6">
        <f t="shared" si="0"/>
        <v>0</v>
      </c>
      <c r="I23" s="7">
        <f t="shared" si="2"/>
        <v>32</v>
      </c>
      <c r="J23" s="7">
        <f t="shared" si="3"/>
        <v>0</v>
      </c>
      <c r="K23" s="7">
        <f t="shared" si="4"/>
        <v>32</v>
      </c>
      <c r="L23" s="11"/>
      <c r="M23" s="5"/>
      <c r="N23" s="5"/>
      <c r="O23" s="5"/>
      <c r="Q23" t="s">
        <v>50</v>
      </c>
      <c r="R23" t="s">
        <v>153</v>
      </c>
      <c r="S23">
        <v>519</v>
      </c>
      <c r="T23">
        <v>240</v>
      </c>
      <c r="U23">
        <v>32</v>
      </c>
      <c r="V23">
        <v>89</v>
      </c>
      <c r="W23">
        <v>90</v>
      </c>
      <c r="Y23" t="s">
        <v>50</v>
      </c>
      <c r="Z23" t="s">
        <v>153</v>
      </c>
      <c r="AA23">
        <v>519</v>
      </c>
      <c r="AB23">
        <v>240</v>
      </c>
      <c r="AC23">
        <v>90</v>
      </c>
      <c r="AD23">
        <v>89</v>
      </c>
      <c r="AG23">
        <v>5</v>
      </c>
      <c r="AH23">
        <v>5</v>
      </c>
      <c r="AW23">
        <v>5</v>
      </c>
      <c r="AX23">
        <v>73</v>
      </c>
      <c r="BJ23">
        <v>46</v>
      </c>
      <c r="BO23" s="21"/>
    </row>
    <row r="24" spans="1:68" ht="15.75" thickBot="1" x14ac:dyDescent="0.3">
      <c r="A24" t="s">
        <v>51</v>
      </c>
      <c r="B24">
        <v>385</v>
      </c>
      <c r="C24">
        <v>51</v>
      </c>
      <c r="D24">
        <v>382</v>
      </c>
      <c r="E24">
        <v>53</v>
      </c>
      <c r="G24" s="6">
        <f t="shared" si="1"/>
        <v>71.02112024428655</v>
      </c>
      <c r="H24" s="6">
        <f t="shared" si="0"/>
        <v>71.657018641454144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  <c r="O24" s="5"/>
      <c r="Q24" t="s">
        <v>51</v>
      </c>
      <c r="R24" t="s">
        <v>153</v>
      </c>
      <c r="S24">
        <v>382</v>
      </c>
      <c r="T24">
        <v>53</v>
      </c>
      <c r="U24">
        <v>1</v>
      </c>
      <c r="V24">
        <v>54</v>
      </c>
      <c r="W24">
        <v>58</v>
      </c>
      <c r="Y24" t="s">
        <v>51</v>
      </c>
      <c r="Z24" t="s">
        <v>153</v>
      </c>
      <c r="AA24">
        <v>382</v>
      </c>
      <c r="AB24">
        <v>53</v>
      </c>
      <c r="AC24">
        <v>58</v>
      </c>
      <c r="AD24">
        <v>54</v>
      </c>
      <c r="AG24">
        <v>5</v>
      </c>
      <c r="AH24">
        <v>5</v>
      </c>
      <c r="AW24">
        <v>5</v>
      </c>
      <c r="AX24">
        <v>74</v>
      </c>
      <c r="BJ24">
        <v>46</v>
      </c>
      <c r="BO24" s="22"/>
      <c r="BP24" s="22"/>
    </row>
    <row r="25" spans="1:68" x14ac:dyDescent="0.25">
      <c r="A25" t="s">
        <v>52</v>
      </c>
      <c r="B25">
        <v>417</v>
      </c>
      <c r="C25">
        <v>65</v>
      </c>
      <c r="D25">
        <v>519</v>
      </c>
      <c r="E25">
        <v>238</v>
      </c>
      <c r="G25" s="6">
        <f t="shared" si="1"/>
        <v>61.00102285384601</v>
      </c>
      <c r="H25" s="6">
        <f t="shared" si="0"/>
        <v>0.57581759324498061</v>
      </c>
      <c r="I25" s="7">
        <f t="shared" si="2"/>
        <v>61</v>
      </c>
      <c r="J25" s="7">
        <f t="shared" si="3"/>
        <v>0</v>
      </c>
      <c r="K25" s="7">
        <f t="shared" si="4"/>
        <v>61</v>
      </c>
      <c r="L25" s="11"/>
      <c r="M25" s="5"/>
      <c r="N25" s="5"/>
      <c r="O25" s="5"/>
      <c r="Q25" t="s">
        <v>52</v>
      </c>
      <c r="R25" t="s">
        <v>153</v>
      </c>
      <c r="S25">
        <v>519</v>
      </c>
      <c r="T25">
        <v>238</v>
      </c>
      <c r="U25">
        <v>61</v>
      </c>
      <c r="V25">
        <v>84</v>
      </c>
      <c r="W25">
        <v>81</v>
      </c>
      <c r="Y25" t="s">
        <v>52</v>
      </c>
      <c r="Z25" t="s">
        <v>153</v>
      </c>
      <c r="AA25">
        <v>519</v>
      </c>
      <c r="AB25">
        <v>238</v>
      </c>
      <c r="AC25">
        <v>81</v>
      </c>
      <c r="AD25">
        <v>84</v>
      </c>
      <c r="AG25">
        <v>5</v>
      </c>
      <c r="AH25">
        <v>5</v>
      </c>
      <c r="AW25">
        <v>5</v>
      </c>
      <c r="AX25">
        <v>95</v>
      </c>
      <c r="BJ25">
        <v>48</v>
      </c>
    </row>
    <row r="26" spans="1:68" x14ac:dyDescent="0.25">
      <c r="A26" t="s">
        <v>53</v>
      </c>
      <c r="B26">
        <v>478</v>
      </c>
      <c r="C26">
        <v>363</v>
      </c>
      <c r="D26">
        <v>236</v>
      </c>
      <c r="E26">
        <v>421</v>
      </c>
      <c r="G26" s="6">
        <f t="shared" si="1"/>
        <v>-37.900080355368367</v>
      </c>
      <c r="H26" s="6">
        <f t="shared" si="0"/>
        <v>-114.89546754526893</v>
      </c>
      <c r="I26" s="7">
        <f t="shared" si="2"/>
        <v>77</v>
      </c>
      <c r="J26" s="7">
        <f t="shared" si="3"/>
        <v>0</v>
      </c>
      <c r="K26" s="7">
        <f t="shared" si="4"/>
        <v>77</v>
      </c>
      <c r="L26" s="11"/>
      <c r="M26" s="5"/>
      <c r="N26" s="5"/>
      <c r="O26" s="5"/>
      <c r="Q26" t="s">
        <v>53</v>
      </c>
      <c r="R26" t="s">
        <v>155</v>
      </c>
      <c r="S26">
        <v>236</v>
      </c>
      <c r="T26">
        <v>421</v>
      </c>
      <c r="U26">
        <v>77</v>
      </c>
      <c r="V26">
        <v>59</v>
      </c>
      <c r="W26">
        <v>2</v>
      </c>
      <c r="Y26" t="s">
        <v>53</v>
      </c>
      <c r="Z26" t="s">
        <v>155</v>
      </c>
      <c r="AA26">
        <v>236</v>
      </c>
      <c r="AB26">
        <v>421</v>
      </c>
      <c r="AC26">
        <v>2</v>
      </c>
      <c r="AD26">
        <v>59</v>
      </c>
      <c r="AG26">
        <v>6</v>
      </c>
      <c r="AH26">
        <v>4</v>
      </c>
      <c r="AW26">
        <v>6</v>
      </c>
      <c r="AX26">
        <v>68</v>
      </c>
      <c r="BJ26">
        <v>49</v>
      </c>
    </row>
    <row r="27" spans="1:68" x14ac:dyDescent="0.25">
      <c r="A27" t="s">
        <v>54</v>
      </c>
      <c r="B27">
        <v>150</v>
      </c>
      <c r="C27">
        <v>346</v>
      </c>
      <c r="D27">
        <v>120</v>
      </c>
      <c r="E27">
        <v>212</v>
      </c>
      <c r="G27" s="6">
        <f t="shared" si="1"/>
        <v>-148.05524722379661</v>
      </c>
      <c r="H27" s="6">
        <f t="shared" si="0"/>
        <v>172.03038960567864</v>
      </c>
      <c r="I27" s="7">
        <f t="shared" si="2"/>
        <v>40</v>
      </c>
      <c r="J27" s="7">
        <f t="shared" si="3"/>
        <v>40</v>
      </c>
      <c r="K27" s="7">
        <f t="shared" si="4"/>
        <v>0</v>
      </c>
      <c r="L27" s="11"/>
      <c r="M27" s="5"/>
      <c r="N27" s="5"/>
      <c r="O27" s="5"/>
      <c r="Q27" t="s">
        <v>54</v>
      </c>
      <c r="R27" t="s">
        <v>155</v>
      </c>
      <c r="S27">
        <v>120</v>
      </c>
      <c r="T27">
        <v>212</v>
      </c>
      <c r="U27">
        <v>40</v>
      </c>
      <c r="V27">
        <v>17</v>
      </c>
      <c r="W27">
        <v>44</v>
      </c>
      <c r="Y27" t="s">
        <v>54</v>
      </c>
      <c r="Z27" t="s">
        <v>155</v>
      </c>
      <c r="AA27">
        <v>120</v>
      </c>
      <c r="AB27">
        <v>212</v>
      </c>
      <c r="AC27">
        <v>44</v>
      </c>
      <c r="AD27">
        <v>17</v>
      </c>
      <c r="AG27">
        <v>6</v>
      </c>
      <c r="AH27">
        <v>5</v>
      </c>
      <c r="AW27">
        <v>6</v>
      </c>
      <c r="AX27">
        <v>79</v>
      </c>
      <c r="BJ27">
        <v>49</v>
      </c>
    </row>
    <row r="28" spans="1:68" x14ac:dyDescent="0.25">
      <c r="A28" t="s">
        <v>55</v>
      </c>
      <c r="B28">
        <v>171</v>
      </c>
      <c r="C28">
        <v>374</v>
      </c>
      <c r="D28">
        <v>165</v>
      </c>
      <c r="E28">
        <v>363</v>
      </c>
      <c r="G28" s="6">
        <f t="shared" si="1"/>
        <v>-138.03403964694499</v>
      </c>
      <c r="H28" s="6">
        <f t="shared" si="0"/>
        <v>-141.5662986207463</v>
      </c>
      <c r="I28" s="7">
        <f t="shared" si="2"/>
        <v>4</v>
      </c>
      <c r="J28" s="7">
        <f t="shared" si="3"/>
        <v>0</v>
      </c>
      <c r="K28" s="7">
        <f t="shared" si="4"/>
        <v>4</v>
      </c>
      <c r="L28" s="11"/>
      <c r="M28" s="5"/>
      <c r="N28" s="5"/>
      <c r="O28" s="5"/>
      <c r="Q28" t="s">
        <v>55</v>
      </c>
      <c r="R28" t="s">
        <v>155</v>
      </c>
      <c r="S28">
        <v>165</v>
      </c>
      <c r="T28">
        <v>363</v>
      </c>
      <c r="U28">
        <v>4</v>
      </c>
      <c r="V28">
        <v>78</v>
      </c>
      <c r="W28">
        <v>97</v>
      </c>
      <c r="Y28" t="s">
        <v>55</v>
      </c>
      <c r="Z28" t="s">
        <v>155</v>
      </c>
      <c r="AA28">
        <v>165</v>
      </c>
      <c r="AB28">
        <v>363</v>
      </c>
      <c r="AC28">
        <v>97</v>
      </c>
      <c r="AD28">
        <v>78</v>
      </c>
      <c r="AG28">
        <v>7</v>
      </c>
      <c r="AH28">
        <v>1</v>
      </c>
      <c r="AW28">
        <v>7</v>
      </c>
      <c r="AX28">
        <v>21</v>
      </c>
      <c r="BJ28">
        <v>50</v>
      </c>
    </row>
    <row r="29" spans="1:68" x14ac:dyDescent="0.25">
      <c r="A29" t="s">
        <v>56</v>
      </c>
      <c r="B29">
        <v>245</v>
      </c>
      <c r="C29">
        <v>55</v>
      </c>
      <c r="D29">
        <v>245</v>
      </c>
      <c r="E29">
        <v>59</v>
      </c>
      <c r="G29" s="6">
        <f t="shared" si="1"/>
        <v>112.0678995624102</v>
      </c>
      <c r="H29" s="6">
        <f t="shared" si="0"/>
        <v>112.50738810094131</v>
      </c>
      <c r="I29" s="7">
        <f t="shared" si="2"/>
        <v>1</v>
      </c>
      <c r="J29" s="7">
        <f t="shared" si="3"/>
        <v>1</v>
      </c>
      <c r="K29" s="7">
        <f t="shared" si="4"/>
        <v>0</v>
      </c>
      <c r="L29" s="11"/>
      <c r="M29" s="5"/>
      <c r="N29" s="5"/>
      <c r="O29" s="5"/>
      <c r="Q29" t="s">
        <v>56</v>
      </c>
      <c r="R29" t="s">
        <v>154</v>
      </c>
      <c r="S29">
        <v>245</v>
      </c>
      <c r="T29">
        <v>59</v>
      </c>
      <c r="U29">
        <v>1</v>
      </c>
      <c r="V29">
        <v>34</v>
      </c>
      <c r="W29">
        <v>96</v>
      </c>
      <c r="Y29" t="s">
        <v>56</v>
      </c>
      <c r="Z29" t="s">
        <v>154</v>
      </c>
      <c r="AA29">
        <v>245</v>
      </c>
      <c r="AB29">
        <v>59</v>
      </c>
      <c r="AC29">
        <v>96</v>
      </c>
      <c r="AD29">
        <v>34</v>
      </c>
      <c r="AG29">
        <v>7</v>
      </c>
      <c r="AH29">
        <v>3</v>
      </c>
      <c r="AW29">
        <v>7</v>
      </c>
      <c r="AX29">
        <v>43</v>
      </c>
      <c r="BJ29">
        <v>50</v>
      </c>
    </row>
    <row r="30" spans="1:68" x14ac:dyDescent="0.25">
      <c r="A30" t="s">
        <v>57</v>
      </c>
      <c r="B30">
        <v>226</v>
      </c>
      <c r="C30">
        <v>417</v>
      </c>
      <c r="D30">
        <v>179</v>
      </c>
      <c r="E30">
        <v>382</v>
      </c>
      <c r="G30" s="6">
        <f t="shared" si="1"/>
        <v>-117.97158458138142</v>
      </c>
      <c r="H30" s="6">
        <f t="shared" si="0"/>
        <v>-134.7975422577818</v>
      </c>
      <c r="I30" s="7">
        <f t="shared" si="2"/>
        <v>17</v>
      </c>
      <c r="J30" s="7">
        <f t="shared" si="3"/>
        <v>0</v>
      </c>
      <c r="K30" s="7">
        <f t="shared" si="4"/>
        <v>17</v>
      </c>
      <c r="L30" s="11"/>
      <c r="M30" s="5"/>
      <c r="N30" s="5"/>
      <c r="O30" s="5"/>
      <c r="Q30" t="s">
        <v>57</v>
      </c>
      <c r="R30" t="s">
        <v>154</v>
      </c>
      <c r="S30">
        <v>179</v>
      </c>
      <c r="T30">
        <v>382</v>
      </c>
      <c r="U30">
        <v>17</v>
      </c>
      <c r="V30">
        <v>34</v>
      </c>
      <c r="W30">
        <v>11</v>
      </c>
      <c r="Y30" t="s">
        <v>57</v>
      </c>
      <c r="Z30" t="s">
        <v>154</v>
      </c>
      <c r="AA30">
        <v>179</v>
      </c>
      <c r="AB30">
        <v>382</v>
      </c>
      <c r="AC30">
        <v>11</v>
      </c>
      <c r="AD30">
        <v>34</v>
      </c>
      <c r="AG30">
        <v>7</v>
      </c>
      <c r="AH30">
        <v>5</v>
      </c>
      <c r="AW30">
        <v>7</v>
      </c>
      <c r="AX30">
        <v>49</v>
      </c>
      <c r="BJ30">
        <v>50</v>
      </c>
    </row>
    <row r="31" spans="1:68" x14ac:dyDescent="0.25">
      <c r="A31" t="s">
        <v>58</v>
      </c>
      <c r="B31">
        <v>130</v>
      </c>
      <c r="C31">
        <v>178</v>
      </c>
      <c r="D31">
        <v>119</v>
      </c>
      <c r="E31">
        <v>217</v>
      </c>
      <c r="G31" s="6">
        <f t="shared" si="1"/>
        <v>161.92767785104053</v>
      </c>
      <c r="H31" s="6">
        <f t="shared" si="0"/>
        <v>173.472158992115</v>
      </c>
      <c r="I31" s="7">
        <f t="shared" si="2"/>
        <v>12</v>
      </c>
      <c r="J31" s="7">
        <f t="shared" si="3"/>
        <v>12</v>
      </c>
      <c r="K31" s="7">
        <f t="shared" si="4"/>
        <v>0</v>
      </c>
      <c r="L31" s="11"/>
      <c r="M31" s="5"/>
      <c r="N31" s="5"/>
      <c r="O31" s="5"/>
      <c r="Q31" t="s">
        <v>58</v>
      </c>
      <c r="R31" t="s">
        <v>154</v>
      </c>
      <c r="S31">
        <v>119</v>
      </c>
      <c r="T31">
        <v>217</v>
      </c>
      <c r="U31">
        <v>12</v>
      </c>
      <c r="V31">
        <v>40</v>
      </c>
      <c r="W31">
        <v>40</v>
      </c>
      <c r="Y31" t="s">
        <v>58</v>
      </c>
      <c r="Z31" t="s">
        <v>154</v>
      </c>
      <c r="AA31">
        <v>119</v>
      </c>
      <c r="AB31">
        <v>217</v>
      </c>
      <c r="AC31">
        <v>40</v>
      </c>
      <c r="AD31">
        <v>40</v>
      </c>
      <c r="AG31">
        <v>7</v>
      </c>
      <c r="AH31">
        <v>5</v>
      </c>
      <c r="AW31">
        <v>7</v>
      </c>
      <c r="AX31">
        <v>58</v>
      </c>
      <c r="BJ31">
        <v>52</v>
      </c>
    </row>
    <row r="32" spans="1:68" x14ac:dyDescent="0.25">
      <c r="A32" t="s">
        <v>59</v>
      </c>
      <c r="B32">
        <v>122</v>
      </c>
      <c r="C32">
        <v>212</v>
      </c>
      <c r="D32">
        <v>487</v>
      </c>
      <c r="E32">
        <v>349</v>
      </c>
      <c r="G32" s="6">
        <f t="shared" si="1"/>
        <v>171.9509382983255</v>
      </c>
      <c r="H32" s="6">
        <f t="shared" si="0"/>
        <v>-33.132268102433919</v>
      </c>
      <c r="I32" s="7">
        <f t="shared" si="2"/>
        <v>155</v>
      </c>
      <c r="J32" s="7">
        <f t="shared" si="3"/>
        <v>0</v>
      </c>
      <c r="K32" s="7">
        <f t="shared" si="4"/>
        <v>155</v>
      </c>
      <c r="L32" s="11"/>
      <c r="M32" s="5"/>
      <c r="N32" s="5"/>
      <c r="O32" s="5"/>
      <c r="Q32" t="s">
        <v>59</v>
      </c>
      <c r="R32" t="s">
        <v>156</v>
      </c>
      <c r="S32">
        <v>487</v>
      </c>
      <c r="T32">
        <v>349</v>
      </c>
      <c r="U32">
        <v>155</v>
      </c>
      <c r="V32">
        <v>56</v>
      </c>
      <c r="W32">
        <v>92</v>
      </c>
      <c r="Y32" t="s">
        <v>59</v>
      </c>
      <c r="Z32" t="s">
        <v>156</v>
      </c>
      <c r="AA32">
        <v>487</v>
      </c>
      <c r="AB32">
        <v>349</v>
      </c>
      <c r="AC32">
        <v>92</v>
      </c>
      <c r="AD32">
        <v>56</v>
      </c>
      <c r="AG32">
        <v>7</v>
      </c>
      <c r="AH32">
        <v>5</v>
      </c>
      <c r="AW32">
        <v>7</v>
      </c>
      <c r="AX32">
        <v>69</v>
      </c>
      <c r="BJ32">
        <v>52</v>
      </c>
    </row>
    <row r="33" spans="1:62" x14ac:dyDescent="0.25">
      <c r="A33" t="s">
        <v>60</v>
      </c>
      <c r="B33">
        <v>454</v>
      </c>
      <c r="C33">
        <v>389</v>
      </c>
      <c r="D33">
        <v>230</v>
      </c>
      <c r="E33">
        <v>420</v>
      </c>
      <c r="G33" s="6">
        <f t="shared" si="1"/>
        <v>-48.034039646945011</v>
      </c>
      <c r="H33" s="6">
        <f t="shared" si="0"/>
        <v>-116.56505117707799</v>
      </c>
      <c r="I33" s="7">
        <f t="shared" si="2"/>
        <v>69</v>
      </c>
      <c r="J33" s="7">
        <f t="shared" si="3"/>
        <v>0</v>
      </c>
      <c r="K33" s="7">
        <f t="shared" si="4"/>
        <v>69</v>
      </c>
      <c r="L33" s="11"/>
      <c r="M33" s="5"/>
      <c r="N33" s="5"/>
      <c r="O33" s="5"/>
      <c r="Q33" t="s">
        <v>60</v>
      </c>
      <c r="R33" t="s">
        <v>156</v>
      </c>
      <c r="S33">
        <v>230</v>
      </c>
      <c r="T33">
        <v>420</v>
      </c>
      <c r="U33">
        <v>69</v>
      </c>
      <c r="V33">
        <v>54</v>
      </c>
      <c r="W33">
        <v>58</v>
      </c>
      <c r="Y33" t="s">
        <v>60</v>
      </c>
      <c r="Z33" t="s">
        <v>156</v>
      </c>
      <c r="AA33">
        <v>230</v>
      </c>
      <c r="AB33">
        <v>420</v>
      </c>
      <c r="AC33">
        <v>58</v>
      </c>
      <c r="AD33">
        <v>54</v>
      </c>
      <c r="AG33">
        <v>7</v>
      </c>
      <c r="AH33">
        <v>5</v>
      </c>
      <c r="AW33">
        <v>7</v>
      </c>
      <c r="AX33">
        <v>73</v>
      </c>
      <c r="BJ33">
        <v>53</v>
      </c>
    </row>
    <row r="34" spans="1:62" x14ac:dyDescent="0.25">
      <c r="A34" t="s">
        <v>61</v>
      </c>
      <c r="B34">
        <v>414</v>
      </c>
      <c r="C34">
        <v>63</v>
      </c>
      <c r="D34">
        <v>375</v>
      </c>
      <c r="E34">
        <v>45</v>
      </c>
      <c r="G34" s="6">
        <f t="shared" si="1"/>
        <v>62.028415418618579</v>
      </c>
      <c r="H34" s="6">
        <f t="shared" si="0"/>
        <v>74.248826336546969</v>
      </c>
      <c r="I34" s="7">
        <f t="shared" si="2"/>
        <v>13</v>
      </c>
      <c r="J34" s="7">
        <f t="shared" si="3"/>
        <v>13</v>
      </c>
      <c r="K34" s="7">
        <f t="shared" si="4"/>
        <v>0</v>
      </c>
      <c r="L34" s="11"/>
      <c r="M34" s="5"/>
      <c r="N34" s="5"/>
      <c r="O34" s="5"/>
      <c r="Q34" t="s">
        <v>61</v>
      </c>
      <c r="R34" t="s">
        <v>156</v>
      </c>
      <c r="S34">
        <v>375</v>
      </c>
      <c r="T34">
        <v>45</v>
      </c>
      <c r="U34">
        <v>13</v>
      </c>
      <c r="V34">
        <v>5</v>
      </c>
      <c r="W34">
        <v>97</v>
      </c>
      <c r="Y34" t="s">
        <v>61</v>
      </c>
      <c r="Z34" t="s">
        <v>156</v>
      </c>
      <c r="AA34">
        <v>375</v>
      </c>
      <c r="AB34">
        <v>45</v>
      </c>
      <c r="AC34">
        <v>97</v>
      </c>
      <c r="AD34">
        <v>5</v>
      </c>
      <c r="AG34">
        <v>8</v>
      </c>
      <c r="AH34">
        <v>4</v>
      </c>
      <c r="AW34">
        <v>8</v>
      </c>
      <c r="AX34">
        <v>53</v>
      </c>
      <c r="BJ34">
        <v>53</v>
      </c>
    </row>
    <row r="35" spans="1:62" x14ac:dyDescent="0.25">
      <c r="A35" t="s">
        <v>62</v>
      </c>
      <c r="B35">
        <v>258</v>
      </c>
      <c r="C35">
        <v>430</v>
      </c>
      <c r="D35">
        <v>179</v>
      </c>
      <c r="E35">
        <v>97</v>
      </c>
      <c r="G35" s="6">
        <f t="shared" si="1"/>
        <v>-108.07232214895949</v>
      </c>
      <c r="H35" s="6">
        <f t="shared" si="0"/>
        <v>134.59651526494125</v>
      </c>
      <c r="I35" s="7">
        <f t="shared" si="2"/>
        <v>118</v>
      </c>
      <c r="J35" s="7">
        <f t="shared" si="3"/>
        <v>118</v>
      </c>
      <c r="K35" s="7">
        <f t="shared" si="4"/>
        <v>0</v>
      </c>
      <c r="L35" s="11"/>
      <c r="M35" s="5"/>
      <c r="N35" s="5"/>
      <c r="O35" s="5"/>
      <c r="Q35" t="s">
        <v>62</v>
      </c>
      <c r="R35" t="s">
        <v>153</v>
      </c>
      <c r="S35">
        <v>179</v>
      </c>
      <c r="T35">
        <v>97</v>
      </c>
      <c r="U35">
        <v>118</v>
      </c>
      <c r="V35">
        <v>72</v>
      </c>
      <c r="W35">
        <v>6</v>
      </c>
      <c r="Y35" t="s">
        <v>62</v>
      </c>
      <c r="Z35" t="s">
        <v>153</v>
      </c>
      <c r="AA35">
        <v>179</v>
      </c>
      <c r="AB35">
        <v>97</v>
      </c>
      <c r="AC35">
        <v>6</v>
      </c>
      <c r="AD35">
        <v>72</v>
      </c>
      <c r="AG35">
        <v>8</v>
      </c>
      <c r="AH35">
        <v>5</v>
      </c>
      <c r="AW35">
        <v>8</v>
      </c>
      <c r="AX35">
        <v>72</v>
      </c>
      <c r="BJ35">
        <v>54</v>
      </c>
    </row>
    <row r="36" spans="1:62" x14ac:dyDescent="0.25">
      <c r="A36" t="s">
        <v>63</v>
      </c>
      <c r="B36">
        <v>120</v>
      </c>
      <c r="C36">
        <v>247</v>
      </c>
      <c r="D36">
        <v>166</v>
      </c>
      <c r="E36">
        <v>372</v>
      </c>
      <c r="G36" s="6">
        <f t="shared" si="1"/>
        <v>-177.99546596789409</v>
      </c>
      <c r="H36" s="6">
        <f t="shared" si="0"/>
        <v>-139.39870535499551</v>
      </c>
      <c r="I36" s="7">
        <f t="shared" si="2"/>
        <v>39</v>
      </c>
      <c r="J36" s="7">
        <f t="shared" si="3"/>
        <v>0</v>
      </c>
      <c r="K36" s="7">
        <f t="shared" si="4"/>
        <v>39</v>
      </c>
      <c r="L36" s="11"/>
      <c r="M36" s="5"/>
      <c r="N36" s="5"/>
      <c r="O36" s="5"/>
      <c r="Q36" t="s">
        <v>63</v>
      </c>
      <c r="R36" t="s">
        <v>153</v>
      </c>
      <c r="S36">
        <v>166</v>
      </c>
      <c r="T36">
        <v>372</v>
      </c>
      <c r="U36">
        <v>39</v>
      </c>
      <c r="V36">
        <v>48</v>
      </c>
      <c r="W36">
        <v>88</v>
      </c>
      <c r="Y36" t="s">
        <v>63</v>
      </c>
      <c r="Z36" t="s">
        <v>153</v>
      </c>
      <c r="AA36">
        <v>166</v>
      </c>
      <c r="AB36">
        <v>372</v>
      </c>
      <c r="AC36">
        <v>88</v>
      </c>
      <c r="AD36">
        <v>48</v>
      </c>
      <c r="AG36">
        <v>9</v>
      </c>
      <c r="AH36">
        <v>3</v>
      </c>
      <c r="AW36">
        <v>9</v>
      </c>
      <c r="AX36">
        <v>67</v>
      </c>
      <c r="BJ36">
        <v>54</v>
      </c>
    </row>
    <row r="37" spans="1:62" x14ac:dyDescent="0.25">
      <c r="A37" t="s">
        <v>64</v>
      </c>
      <c r="B37">
        <v>510</v>
      </c>
      <c r="C37">
        <v>302</v>
      </c>
      <c r="D37">
        <v>400</v>
      </c>
      <c r="E37">
        <v>55</v>
      </c>
      <c r="G37" s="6">
        <f t="shared" si="1"/>
        <v>-18.072322148959497</v>
      </c>
      <c r="H37" s="6">
        <f t="shared" si="0"/>
        <v>66.614778942786245</v>
      </c>
      <c r="I37" s="7">
        <f t="shared" si="2"/>
        <v>85</v>
      </c>
      <c r="J37" s="7">
        <f t="shared" si="3"/>
        <v>85</v>
      </c>
      <c r="K37" s="7">
        <f t="shared" si="4"/>
        <v>0</v>
      </c>
      <c r="L37" s="11"/>
      <c r="M37" s="5"/>
      <c r="N37" s="5"/>
      <c r="O37" s="5"/>
      <c r="Q37" t="s">
        <v>64</v>
      </c>
      <c r="R37" t="s">
        <v>153</v>
      </c>
      <c r="S37">
        <v>400</v>
      </c>
      <c r="T37">
        <v>55</v>
      </c>
      <c r="U37">
        <v>85</v>
      </c>
      <c r="V37">
        <v>56</v>
      </c>
      <c r="W37">
        <v>4</v>
      </c>
      <c r="Y37" t="s">
        <v>64</v>
      </c>
      <c r="Z37" t="s">
        <v>153</v>
      </c>
      <c r="AA37">
        <v>400</v>
      </c>
      <c r="AB37">
        <v>55</v>
      </c>
      <c r="AC37">
        <v>4</v>
      </c>
      <c r="AD37">
        <v>56</v>
      </c>
      <c r="AG37">
        <v>9</v>
      </c>
      <c r="AH37">
        <v>4</v>
      </c>
      <c r="AW37">
        <v>9</v>
      </c>
      <c r="AX37">
        <v>70</v>
      </c>
      <c r="BJ37">
        <v>54</v>
      </c>
    </row>
    <row r="38" spans="1:62" x14ac:dyDescent="0.25">
      <c r="A38" t="s">
        <v>65</v>
      </c>
      <c r="B38">
        <v>275</v>
      </c>
      <c r="C38">
        <v>45</v>
      </c>
      <c r="D38">
        <v>244</v>
      </c>
      <c r="E38">
        <v>55</v>
      </c>
      <c r="G38" s="6">
        <f t="shared" si="1"/>
        <v>102.9946167919165</v>
      </c>
      <c r="H38" s="6">
        <f t="shared" si="0"/>
        <v>112.33338843776336</v>
      </c>
      <c r="I38" s="7">
        <f t="shared" si="2"/>
        <v>10</v>
      </c>
      <c r="J38" s="7">
        <f t="shared" si="3"/>
        <v>10</v>
      </c>
      <c r="K38" s="7">
        <f t="shared" si="4"/>
        <v>0</v>
      </c>
      <c r="L38" s="11"/>
      <c r="M38" s="5"/>
      <c r="N38" s="5"/>
      <c r="O38" s="5"/>
      <c r="Q38" t="s">
        <v>65</v>
      </c>
      <c r="R38" t="s">
        <v>155</v>
      </c>
      <c r="S38">
        <v>244</v>
      </c>
      <c r="T38">
        <v>55</v>
      </c>
      <c r="U38">
        <v>10</v>
      </c>
      <c r="V38">
        <v>72</v>
      </c>
      <c r="W38">
        <v>93</v>
      </c>
      <c r="Y38" t="s">
        <v>65</v>
      </c>
      <c r="Z38" t="s">
        <v>155</v>
      </c>
      <c r="AA38">
        <v>244</v>
      </c>
      <c r="AB38">
        <v>55</v>
      </c>
      <c r="AC38">
        <v>93</v>
      </c>
      <c r="AD38">
        <v>72</v>
      </c>
      <c r="AG38">
        <v>9</v>
      </c>
      <c r="AH38">
        <v>5</v>
      </c>
      <c r="AW38">
        <v>9</v>
      </c>
      <c r="AX38">
        <v>92</v>
      </c>
      <c r="BJ38">
        <v>54</v>
      </c>
    </row>
    <row r="39" spans="1:62" x14ac:dyDescent="0.25">
      <c r="A39" t="s">
        <v>66</v>
      </c>
      <c r="B39">
        <v>262</v>
      </c>
      <c r="C39">
        <v>431</v>
      </c>
      <c r="D39">
        <v>491</v>
      </c>
      <c r="E39">
        <v>343</v>
      </c>
      <c r="G39" s="6">
        <f t="shared" si="1"/>
        <v>-106.89169574467449</v>
      </c>
      <c r="H39" s="6">
        <f t="shared" si="0"/>
        <v>-31.062202791745761</v>
      </c>
      <c r="I39" s="7">
        <f t="shared" si="2"/>
        <v>76</v>
      </c>
      <c r="J39" s="7">
        <f t="shared" si="3"/>
        <v>0</v>
      </c>
      <c r="K39" s="7">
        <f t="shared" si="4"/>
        <v>76</v>
      </c>
      <c r="L39" s="11"/>
      <c r="M39" s="5"/>
      <c r="N39" s="5"/>
      <c r="O39" s="5"/>
      <c r="Q39" t="s">
        <v>66</v>
      </c>
      <c r="R39" t="s">
        <v>155</v>
      </c>
      <c r="S39">
        <v>491</v>
      </c>
      <c r="T39">
        <v>343</v>
      </c>
      <c r="U39">
        <v>76</v>
      </c>
      <c r="V39">
        <v>26</v>
      </c>
      <c r="W39">
        <v>28</v>
      </c>
      <c r="Y39" t="s">
        <v>66</v>
      </c>
      <c r="Z39" t="s">
        <v>155</v>
      </c>
      <c r="AA39">
        <v>491</v>
      </c>
      <c r="AB39">
        <v>343</v>
      </c>
      <c r="AC39">
        <v>28</v>
      </c>
      <c r="AD39">
        <v>26</v>
      </c>
      <c r="AG39">
        <v>9</v>
      </c>
      <c r="AH39">
        <v>5</v>
      </c>
      <c r="AW39">
        <v>9</v>
      </c>
      <c r="AX39">
        <v>93</v>
      </c>
      <c r="BJ39">
        <v>54</v>
      </c>
    </row>
    <row r="40" spans="1:62" x14ac:dyDescent="0.25">
      <c r="A40" t="s">
        <v>67</v>
      </c>
      <c r="B40">
        <v>129</v>
      </c>
      <c r="C40">
        <v>182</v>
      </c>
      <c r="D40">
        <v>131</v>
      </c>
      <c r="E40">
        <v>185</v>
      </c>
      <c r="G40" s="6">
        <f t="shared" si="1"/>
        <v>163.10830425532552</v>
      </c>
      <c r="H40" s="6">
        <f t="shared" si="0"/>
        <v>163.77472463882179</v>
      </c>
      <c r="I40" s="7">
        <f t="shared" si="2"/>
        <v>1</v>
      </c>
      <c r="J40" s="7">
        <f t="shared" si="3"/>
        <v>1</v>
      </c>
      <c r="K40" s="7">
        <f t="shared" si="4"/>
        <v>0</v>
      </c>
      <c r="L40" s="11"/>
      <c r="M40" s="5"/>
      <c r="N40" s="5"/>
      <c r="O40" s="5"/>
      <c r="Q40" t="s">
        <v>67</v>
      </c>
      <c r="R40" t="s">
        <v>155</v>
      </c>
      <c r="S40">
        <v>131</v>
      </c>
      <c r="T40">
        <v>185</v>
      </c>
      <c r="U40">
        <v>1</v>
      </c>
      <c r="V40">
        <v>96</v>
      </c>
      <c r="W40">
        <v>96</v>
      </c>
      <c r="Y40" t="s">
        <v>67</v>
      </c>
      <c r="Z40" t="s">
        <v>155</v>
      </c>
      <c r="AA40">
        <v>131</v>
      </c>
      <c r="AB40">
        <v>185</v>
      </c>
      <c r="AC40">
        <v>96</v>
      </c>
      <c r="AD40">
        <v>96</v>
      </c>
      <c r="AG40">
        <v>9</v>
      </c>
      <c r="AH40">
        <v>5</v>
      </c>
      <c r="AW40">
        <v>9</v>
      </c>
      <c r="AX40">
        <v>94</v>
      </c>
      <c r="BJ40">
        <v>55</v>
      </c>
    </row>
    <row r="41" spans="1:62" x14ac:dyDescent="0.25">
      <c r="A41" t="s">
        <v>68</v>
      </c>
      <c r="B41">
        <v>520</v>
      </c>
      <c r="C41">
        <v>230</v>
      </c>
      <c r="D41">
        <v>521</v>
      </c>
      <c r="E41">
        <v>245</v>
      </c>
      <c r="G41" s="6">
        <f t="shared" si="1"/>
        <v>2.8624052261117474</v>
      </c>
      <c r="H41" s="6">
        <f t="shared" si="0"/>
        <v>-1.4249742725154242</v>
      </c>
      <c r="I41" s="7">
        <f t="shared" si="2"/>
        <v>5</v>
      </c>
      <c r="J41" s="7">
        <f t="shared" si="3"/>
        <v>0</v>
      </c>
      <c r="K41" s="7">
        <f t="shared" si="4"/>
        <v>5</v>
      </c>
      <c r="L41" s="11"/>
      <c r="M41" s="5"/>
      <c r="N41" s="5"/>
      <c r="O41" s="5"/>
      <c r="Q41" t="s">
        <v>68</v>
      </c>
      <c r="R41" t="s">
        <v>154</v>
      </c>
      <c r="S41">
        <v>521</v>
      </c>
      <c r="T41">
        <v>245</v>
      </c>
      <c r="U41">
        <v>5</v>
      </c>
      <c r="V41">
        <v>55</v>
      </c>
      <c r="W41">
        <v>66</v>
      </c>
      <c r="Y41" t="s">
        <v>68</v>
      </c>
      <c r="Z41" t="s">
        <v>154</v>
      </c>
      <c r="AA41">
        <v>521</v>
      </c>
      <c r="AB41">
        <v>245</v>
      </c>
      <c r="AC41">
        <v>66</v>
      </c>
      <c r="AD41">
        <v>55</v>
      </c>
      <c r="AG41">
        <v>10</v>
      </c>
      <c r="AH41">
        <v>5</v>
      </c>
      <c r="AW41">
        <v>10</v>
      </c>
      <c r="AX41">
        <v>26</v>
      </c>
      <c r="BJ41">
        <v>55</v>
      </c>
    </row>
    <row r="42" spans="1:62" x14ac:dyDescent="0.25">
      <c r="A42" t="s">
        <v>69</v>
      </c>
      <c r="B42">
        <v>174</v>
      </c>
      <c r="C42">
        <v>376</v>
      </c>
      <c r="D42">
        <v>341</v>
      </c>
      <c r="E42">
        <v>438</v>
      </c>
      <c r="G42" s="6">
        <f t="shared" si="1"/>
        <v>-137.03091423685311</v>
      </c>
      <c r="H42" s="6">
        <f t="shared" si="0"/>
        <v>-83.945808105885163</v>
      </c>
      <c r="I42" s="7">
        <f t="shared" si="2"/>
        <v>54</v>
      </c>
      <c r="J42" s="7">
        <f t="shared" si="3"/>
        <v>0</v>
      </c>
      <c r="K42" s="7">
        <f t="shared" si="4"/>
        <v>54</v>
      </c>
      <c r="L42" s="11"/>
      <c r="M42" s="5"/>
      <c r="N42" s="5"/>
      <c r="O42" s="5"/>
      <c r="Q42" t="s">
        <v>69</v>
      </c>
      <c r="R42" t="s">
        <v>154</v>
      </c>
      <c r="S42">
        <v>341</v>
      </c>
      <c r="T42">
        <v>438</v>
      </c>
      <c r="U42">
        <v>54</v>
      </c>
      <c r="V42">
        <v>45</v>
      </c>
      <c r="W42">
        <v>97</v>
      </c>
      <c r="Y42" t="s">
        <v>69</v>
      </c>
      <c r="Z42" t="s">
        <v>154</v>
      </c>
      <c r="AA42">
        <v>341</v>
      </c>
      <c r="AB42">
        <v>438</v>
      </c>
      <c r="AC42">
        <v>97</v>
      </c>
      <c r="AD42">
        <v>45</v>
      </c>
      <c r="AG42">
        <v>10</v>
      </c>
      <c r="AH42">
        <v>5</v>
      </c>
      <c r="AW42">
        <v>10</v>
      </c>
      <c r="AX42">
        <v>42</v>
      </c>
      <c r="BJ42">
        <v>55</v>
      </c>
    </row>
    <row r="43" spans="1:62" x14ac:dyDescent="0.25">
      <c r="A43" t="s">
        <v>70</v>
      </c>
      <c r="B43">
        <v>330</v>
      </c>
      <c r="C43">
        <v>440</v>
      </c>
      <c r="D43">
        <v>243</v>
      </c>
      <c r="E43">
        <v>426</v>
      </c>
      <c r="G43" s="6">
        <f t="shared" si="1"/>
        <v>-87.137594773888253</v>
      </c>
      <c r="H43" s="6">
        <f t="shared" si="0"/>
        <v>-112.48850305475341</v>
      </c>
      <c r="I43" s="7">
        <f t="shared" si="2"/>
        <v>26</v>
      </c>
      <c r="J43" s="7">
        <f t="shared" si="3"/>
        <v>0</v>
      </c>
      <c r="K43" s="7">
        <f t="shared" si="4"/>
        <v>26</v>
      </c>
      <c r="L43" s="11"/>
      <c r="M43" s="5"/>
      <c r="N43" s="5"/>
      <c r="O43" s="5"/>
      <c r="Q43" t="s">
        <v>70</v>
      </c>
      <c r="R43" t="s">
        <v>154</v>
      </c>
      <c r="S43">
        <v>243</v>
      </c>
      <c r="T43">
        <v>426</v>
      </c>
      <c r="U43">
        <v>26</v>
      </c>
      <c r="V43">
        <v>43</v>
      </c>
      <c r="W43">
        <v>56</v>
      </c>
      <c r="Y43" t="s">
        <v>70</v>
      </c>
      <c r="Z43" t="s">
        <v>154</v>
      </c>
      <c r="AA43">
        <v>243</v>
      </c>
      <c r="AB43">
        <v>426</v>
      </c>
      <c r="AC43">
        <v>56</v>
      </c>
      <c r="AD43">
        <v>43</v>
      </c>
      <c r="AG43">
        <v>10</v>
      </c>
      <c r="AH43">
        <v>5</v>
      </c>
      <c r="AW43">
        <v>10</v>
      </c>
      <c r="AX43">
        <v>79</v>
      </c>
      <c r="BJ43">
        <v>56</v>
      </c>
    </row>
    <row r="44" spans="1:62" x14ac:dyDescent="0.25">
      <c r="A44" t="s">
        <v>71</v>
      </c>
      <c r="B44">
        <v>344</v>
      </c>
      <c r="C44">
        <v>41</v>
      </c>
      <c r="D44">
        <v>354</v>
      </c>
      <c r="E44">
        <v>46</v>
      </c>
      <c r="G44" s="6">
        <f t="shared" si="1"/>
        <v>83.123169262563209</v>
      </c>
      <c r="H44" s="6">
        <f t="shared" si="0"/>
        <v>80.059426966886974</v>
      </c>
      <c r="I44" s="7">
        <f t="shared" si="2"/>
        <v>4</v>
      </c>
      <c r="J44" s="7">
        <f t="shared" si="3"/>
        <v>4</v>
      </c>
      <c r="K44" s="7">
        <f t="shared" si="4"/>
        <v>0</v>
      </c>
      <c r="L44" s="11"/>
      <c r="M44" s="5"/>
      <c r="N44" s="5"/>
      <c r="O44" s="5"/>
      <c r="Q44" t="s">
        <v>71</v>
      </c>
      <c r="R44" t="s">
        <v>156</v>
      </c>
      <c r="S44">
        <v>354</v>
      </c>
      <c r="T44">
        <v>46</v>
      </c>
      <c r="U44">
        <v>4</v>
      </c>
      <c r="V44">
        <v>76</v>
      </c>
      <c r="W44">
        <v>97</v>
      </c>
      <c r="Y44" t="s">
        <v>71</v>
      </c>
      <c r="Z44" t="s">
        <v>156</v>
      </c>
      <c r="AA44">
        <v>354</v>
      </c>
      <c r="AB44">
        <v>46</v>
      </c>
      <c r="AC44">
        <v>97</v>
      </c>
      <c r="AD44">
        <v>76</v>
      </c>
      <c r="AG44">
        <v>11</v>
      </c>
      <c r="AH44">
        <v>3</v>
      </c>
      <c r="AW44">
        <v>11</v>
      </c>
      <c r="AX44">
        <v>54</v>
      </c>
      <c r="BJ44">
        <v>56</v>
      </c>
    </row>
    <row r="45" spans="1:62" x14ac:dyDescent="0.25">
      <c r="A45" t="s">
        <v>72</v>
      </c>
      <c r="B45">
        <v>125</v>
      </c>
      <c r="C45">
        <v>285</v>
      </c>
      <c r="D45">
        <v>140</v>
      </c>
      <c r="E45">
        <v>326</v>
      </c>
      <c r="G45" s="6">
        <f t="shared" si="1"/>
        <v>-167.00538320808349</v>
      </c>
      <c r="H45" s="6">
        <f t="shared" si="0"/>
        <v>-154.46256560936368</v>
      </c>
      <c r="I45" s="7">
        <f t="shared" si="2"/>
        <v>13</v>
      </c>
      <c r="J45" s="7">
        <f t="shared" si="3"/>
        <v>0</v>
      </c>
      <c r="K45" s="7">
        <f t="shared" si="4"/>
        <v>13</v>
      </c>
      <c r="L45" s="11"/>
      <c r="M45" s="5"/>
      <c r="N45" s="5"/>
      <c r="O45" s="5"/>
      <c r="Q45" t="s">
        <v>72</v>
      </c>
      <c r="R45" t="s">
        <v>156</v>
      </c>
      <c r="S45">
        <v>140</v>
      </c>
      <c r="T45">
        <v>326</v>
      </c>
      <c r="U45">
        <v>13</v>
      </c>
      <c r="V45">
        <v>70</v>
      </c>
      <c r="W45">
        <v>90</v>
      </c>
      <c r="Y45" t="s">
        <v>72</v>
      </c>
      <c r="Z45" t="s">
        <v>156</v>
      </c>
      <c r="AA45">
        <v>140</v>
      </c>
      <c r="AB45">
        <v>326</v>
      </c>
      <c r="AC45">
        <v>90</v>
      </c>
      <c r="AD45">
        <v>70</v>
      </c>
      <c r="AG45">
        <v>11</v>
      </c>
      <c r="AH45">
        <v>3</v>
      </c>
      <c r="AW45">
        <v>11</v>
      </c>
      <c r="AX45">
        <v>62</v>
      </c>
      <c r="BJ45">
        <v>56</v>
      </c>
    </row>
    <row r="46" spans="1:62" x14ac:dyDescent="0.25">
      <c r="A46" t="s">
        <v>73</v>
      </c>
      <c r="B46">
        <v>488</v>
      </c>
      <c r="C46">
        <v>131</v>
      </c>
      <c r="D46">
        <v>400</v>
      </c>
      <c r="E46">
        <v>55</v>
      </c>
      <c r="G46" s="6">
        <f t="shared" si="1"/>
        <v>32.975891197310439</v>
      </c>
      <c r="H46" s="6">
        <f t="shared" si="0"/>
        <v>66.614778942786245</v>
      </c>
      <c r="I46" s="7">
        <f t="shared" si="2"/>
        <v>34</v>
      </c>
      <c r="J46" s="7">
        <f t="shared" si="3"/>
        <v>34</v>
      </c>
      <c r="K46" s="7">
        <f t="shared" si="4"/>
        <v>0</v>
      </c>
      <c r="L46" s="11"/>
      <c r="M46" s="5"/>
      <c r="N46" s="5"/>
      <c r="O46" s="5"/>
      <c r="Q46" t="s">
        <v>73</v>
      </c>
      <c r="R46" t="s">
        <v>156</v>
      </c>
      <c r="S46">
        <v>400</v>
      </c>
      <c r="T46">
        <v>55</v>
      </c>
      <c r="U46">
        <v>34</v>
      </c>
      <c r="V46">
        <v>38</v>
      </c>
      <c r="W46">
        <v>79</v>
      </c>
      <c r="Y46" t="s">
        <v>73</v>
      </c>
      <c r="Z46" t="s">
        <v>156</v>
      </c>
      <c r="AA46">
        <v>400</v>
      </c>
      <c r="AB46">
        <v>55</v>
      </c>
      <c r="AC46">
        <v>79</v>
      </c>
      <c r="AD46">
        <v>38</v>
      </c>
      <c r="AG46">
        <v>11</v>
      </c>
      <c r="AH46">
        <v>4</v>
      </c>
      <c r="AW46">
        <v>11</v>
      </c>
      <c r="AX46">
        <v>65</v>
      </c>
      <c r="BJ46">
        <v>56</v>
      </c>
    </row>
    <row r="47" spans="1:62" x14ac:dyDescent="0.25">
      <c r="A47" t="s">
        <v>74</v>
      </c>
      <c r="B47">
        <v>504</v>
      </c>
      <c r="C47">
        <v>162</v>
      </c>
      <c r="D47">
        <v>509</v>
      </c>
      <c r="E47">
        <v>179</v>
      </c>
      <c r="G47" s="6">
        <f t="shared" si="1"/>
        <v>22.972721330828662</v>
      </c>
      <c r="H47" s="6">
        <f t="shared" si="0"/>
        <v>17.887553572044261</v>
      </c>
      <c r="I47" s="7">
        <f t="shared" si="2"/>
        <v>6</v>
      </c>
      <c r="J47" s="7">
        <f t="shared" si="3"/>
        <v>6</v>
      </c>
      <c r="K47" s="7">
        <f t="shared" si="4"/>
        <v>0</v>
      </c>
      <c r="L47" s="11"/>
      <c r="M47" s="5"/>
      <c r="N47" s="5"/>
      <c r="O47" s="5"/>
      <c r="Q47" t="s">
        <v>74</v>
      </c>
      <c r="R47" t="s">
        <v>153</v>
      </c>
      <c r="S47">
        <v>509</v>
      </c>
      <c r="T47">
        <v>179</v>
      </c>
      <c r="U47">
        <v>6</v>
      </c>
      <c r="V47">
        <v>92</v>
      </c>
      <c r="W47">
        <v>66</v>
      </c>
      <c r="Y47" t="s">
        <v>74</v>
      </c>
      <c r="Z47" t="s">
        <v>153</v>
      </c>
      <c r="AA47">
        <v>509</v>
      </c>
      <c r="AB47">
        <v>179</v>
      </c>
      <c r="AC47">
        <v>66</v>
      </c>
      <c r="AD47">
        <v>92</v>
      </c>
      <c r="AG47">
        <v>11</v>
      </c>
      <c r="AH47">
        <v>5</v>
      </c>
      <c r="AW47">
        <v>11</v>
      </c>
      <c r="AX47">
        <v>78</v>
      </c>
      <c r="BJ47">
        <v>57</v>
      </c>
    </row>
    <row r="48" spans="1:62" x14ac:dyDescent="0.25">
      <c r="A48" t="s">
        <v>75</v>
      </c>
      <c r="B48">
        <v>184</v>
      </c>
      <c r="C48">
        <v>94</v>
      </c>
      <c r="D48">
        <v>169</v>
      </c>
      <c r="E48">
        <v>113</v>
      </c>
      <c r="G48" s="6">
        <f t="shared" si="1"/>
        <v>132.96908576314689</v>
      </c>
      <c r="H48" s="6">
        <f t="shared" si="0"/>
        <v>139.93416434056005</v>
      </c>
      <c r="I48" s="7">
        <f t="shared" si="2"/>
        <v>7</v>
      </c>
      <c r="J48" s="7">
        <f t="shared" si="3"/>
        <v>7</v>
      </c>
      <c r="K48" s="7">
        <f t="shared" si="4"/>
        <v>0</v>
      </c>
      <c r="L48" s="11"/>
      <c r="M48" s="5"/>
      <c r="N48" s="5"/>
      <c r="O48" s="5"/>
      <c r="Q48" t="s">
        <v>75</v>
      </c>
      <c r="R48" t="s">
        <v>153</v>
      </c>
      <c r="S48">
        <v>169</v>
      </c>
      <c r="T48">
        <v>113</v>
      </c>
      <c r="U48">
        <v>7</v>
      </c>
      <c r="V48">
        <v>79</v>
      </c>
      <c r="W48">
        <v>98</v>
      </c>
      <c r="Y48" t="s">
        <v>75</v>
      </c>
      <c r="Z48" t="s">
        <v>153</v>
      </c>
      <c r="AA48">
        <v>169</v>
      </c>
      <c r="AB48">
        <v>113</v>
      </c>
      <c r="AC48">
        <v>98</v>
      </c>
      <c r="AD48">
        <v>79</v>
      </c>
      <c r="AG48">
        <v>12</v>
      </c>
      <c r="AH48">
        <v>2</v>
      </c>
      <c r="AW48">
        <v>12</v>
      </c>
      <c r="AX48">
        <v>56</v>
      </c>
      <c r="BJ48">
        <v>57</v>
      </c>
    </row>
    <row r="49" spans="1:62" x14ac:dyDescent="0.25">
      <c r="A49" t="s">
        <v>76</v>
      </c>
      <c r="B49">
        <v>200</v>
      </c>
      <c r="C49">
        <v>400</v>
      </c>
      <c r="D49">
        <v>161</v>
      </c>
      <c r="E49">
        <v>357</v>
      </c>
      <c r="G49" s="6">
        <f t="shared" si="1"/>
        <v>-126.86989764584402</v>
      </c>
      <c r="H49" s="6">
        <f t="shared" si="0"/>
        <v>-143.65254179111474</v>
      </c>
      <c r="I49" s="7">
        <f t="shared" si="2"/>
        <v>17</v>
      </c>
      <c r="J49" s="7">
        <f t="shared" si="3"/>
        <v>0</v>
      </c>
      <c r="K49" s="7">
        <f t="shared" si="4"/>
        <v>17</v>
      </c>
      <c r="L49" s="11"/>
      <c r="M49" s="5"/>
      <c r="N49" s="5"/>
      <c r="O49" s="5"/>
      <c r="Q49" t="s">
        <v>76</v>
      </c>
      <c r="R49" t="s">
        <v>153</v>
      </c>
      <c r="S49">
        <v>161</v>
      </c>
      <c r="T49">
        <v>357</v>
      </c>
      <c r="U49">
        <v>17</v>
      </c>
      <c r="V49">
        <v>74</v>
      </c>
      <c r="W49">
        <v>81</v>
      </c>
      <c r="Y49" t="s">
        <v>76</v>
      </c>
      <c r="Z49" t="s">
        <v>153</v>
      </c>
      <c r="AA49">
        <v>161</v>
      </c>
      <c r="AB49">
        <v>357</v>
      </c>
      <c r="AC49">
        <v>81</v>
      </c>
      <c r="AD49">
        <v>74</v>
      </c>
      <c r="AG49">
        <v>12</v>
      </c>
      <c r="AH49">
        <v>3</v>
      </c>
      <c r="AW49">
        <v>12</v>
      </c>
      <c r="AX49">
        <v>65</v>
      </c>
      <c r="BJ49">
        <v>58</v>
      </c>
    </row>
    <row r="50" spans="1:62" x14ac:dyDescent="0.25">
      <c r="A50" t="s">
        <v>77</v>
      </c>
      <c r="B50">
        <v>239</v>
      </c>
      <c r="C50">
        <v>57</v>
      </c>
      <c r="D50">
        <v>195</v>
      </c>
      <c r="E50">
        <v>393</v>
      </c>
      <c r="G50" s="6">
        <f t="shared" si="1"/>
        <v>113.87528085392751</v>
      </c>
      <c r="H50" s="6">
        <f t="shared" si="0"/>
        <v>-129.24859790963401</v>
      </c>
      <c r="I50" s="7">
        <f t="shared" si="2"/>
        <v>117</v>
      </c>
      <c r="J50" s="7">
        <f t="shared" si="3"/>
        <v>0</v>
      </c>
      <c r="K50" s="7">
        <f t="shared" si="4"/>
        <v>117</v>
      </c>
      <c r="L50" s="11"/>
      <c r="M50" s="5"/>
      <c r="N50" s="5"/>
      <c r="O50" s="5"/>
      <c r="Q50" t="s">
        <v>77</v>
      </c>
      <c r="R50" t="s">
        <v>155</v>
      </c>
      <c r="S50">
        <v>195</v>
      </c>
      <c r="T50">
        <v>393</v>
      </c>
      <c r="U50">
        <v>117</v>
      </c>
      <c r="V50">
        <v>21</v>
      </c>
      <c r="W50">
        <v>50</v>
      </c>
      <c r="Y50" t="s">
        <v>77</v>
      </c>
      <c r="Z50" t="s">
        <v>155</v>
      </c>
      <c r="AA50">
        <v>195</v>
      </c>
      <c r="AB50">
        <v>393</v>
      </c>
      <c r="AC50">
        <v>50</v>
      </c>
      <c r="AD50">
        <v>21</v>
      </c>
      <c r="AG50">
        <v>12</v>
      </c>
      <c r="AH50">
        <v>3</v>
      </c>
      <c r="AW50">
        <v>12</v>
      </c>
      <c r="AX50">
        <v>93</v>
      </c>
      <c r="BJ50">
        <v>59</v>
      </c>
    </row>
    <row r="51" spans="1:62" x14ac:dyDescent="0.25">
      <c r="A51" t="s">
        <v>78</v>
      </c>
      <c r="B51">
        <v>408</v>
      </c>
      <c r="C51">
        <v>60</v>
      </c>
      <c r="D51">
        <v>128</v>
      </c>
      <c r="E51">
        <v>197</v>
      </c>
      <c r="G51" s="6">
        <f t="shared" si="1"/>
        <v>63.946504689509048</v>
      </c>
      <c r="H51" s="6">
        <f t="shared" si="0"/>
        <v>167.37643640229737</v>
      </c>
      <c r="I51" s="7">
        <f t="shared" si="2"/>
        <v>104</v>
      </c>
      <c r="J51" s="7">
        <f t="shared" si="3"/>
        <v>104</v>
      </c>
      <c r="K51" s="7">
        <f t="shared" si="4"/>
        <v>0</v>
      </c>
      <c r="L51" s="11"/>
      <c r="M51" s="5"/>
      <c r="N51" s="5"/>
      <c r="O51" s="5"/>
      <c r="Q51" t="s">
        <v>78</v>
      </c>
      <c r="R51" t="s">
        <v>155</v>
      </c>
      <c r="S51">
        <v>128</v>
      </c>
      <c r="T51">
        <v>197</v>
      </c>
      <c r="U51">
        <v>104</v>
      </c>
      <c r="V51">
        <v>59</v>
      </c>
      <c r="W51">
        <v>50</v>
      </c>
      <c r="Y51" t="s">
        <v>78</v>
      </c>
      <c r="Z51" t="s">
        <v>155</v>
      </c>
      <c r="AA51">
        <v>128</v>
      </c>
      <c r="AB51">
        <v>197</v>
      </c>
      <c r="AC51">
        <v>50</v>
      </c>
      <c r="AD51">
        <v>59</v>
      </c>
      <c r="AG51">
        <v>13</v>
      </c>
      <c r="AH51">
        <v>5</v>
      </c>
      <c r="AW51">
        <v>13</v>
      </c>
      <c r="AX51">
        <v>40</v>
      </c>
      <c r="BJ51">
        <v>59</v>
      </c>
    </row>
    <row r="52" spans="1:62" x14ac:dyDescent="0.25">
      <c r="A52" t="s">
        <v>79</v>
      </c>
      <c r="B52">
        <v>154</v>
      </c>
      <c r="C52">
        <v>352</v>
      </c>
      <c r="D52">
        <v>470</v>
      </c>
      <c r="E52">
        <v>363</v>
      </c>
      <c r="G52" s="6">
        <f t="shared" si="1"/>
        <v>-145.9925075802677</v>
      </c>
      <c r="H52" s="6">
        <f t="shared" si="0"/>
        <v>-39.351752626264734</v>
      </c>
      <c r="I52" s="7">
        <f t="shared" si="2"/>
        <v>107</v>
      </c>
      <c r="J52" s="7">
        <f t="shared" si="3"/>
        <v>0</v>
      </c>
      <c r="K52" s="7">
        <f t="shared" si="4"/>
        <v>107</v>
      </c>
      <c r="L52" s="11"/>
      <c r="M52" s="5"/>
      <c r="N52" s="5"/>
      <c r="O52" s="5"/>
      <c r="Q52" t="s">
        <v>79</v>
      </c>
      <c r="R52" t="s">
        <v>155</v>
      </c>
      <c r="S52">
        <v>470</v>
      </c>
      <c r="T52">
        <v>363</v>
      </c>
      <c r="U52">
        <v>107</v>
      </c>
      <c r="V52">
        <v>40</v>
      </c>
      <c r="W52">
        <v>8</v>
      </c>
      <c r="Y52" t="s">
        <v>79</v>
      </c>
      <c r="Z52" t="s">
        <v>155</v>
      </c>
      <c r="AA52">
        <v>470</v>
      </c>
      <c r="AB52">
        <v>363</v>
      </c>
      <c r="AC52">
        <v>8</v>
      </c>
      <c r="AD52">
        <v>40</v>
      </c>
      <c r="AG52">
        <v>13</v>
      </c>
      <c r="AH52">
        <v>5</v>
      </c>
      <c r="AW52">
        <v>13</v>
      </c>
      <c r="AX52">
        <v>45</v>
      </c>
      <c r="BJ52">
        <v>59</v>
      </c>
    </row>
    <row r="53" spans="1:62" x14ac:dyDescent="0.25">
      <c r="A53" t="s">
        <v>80</v>
      </c>
      <c r="B53">
        <v>514</v>
      </c>
      <c r="C53">
        <v>192</v>
      </c>
      <c r="D53">
        <v>519</v>
      </c>
      <c r="E53">
        <v>207</v>
      </c>
      <c r="G53" s="6">
        <f t="shared" si="1"/>
        <v>13.89717631501536</v>
      </c>
      <c r="H53" s="6">
        <f t="shared" si="0"/>
        <v>9.4156263915403269</v>
      </c>
      <c r="I53" s="7">
        <f t="shared" si="2"/>
        <v>5</v>
      </c>
      <c r="J53" s="7">
        <f t="shared" si="3"/>
        <v>5</v>
      </c>
      <c r="K53" s="7">
        <f t="shared" si="4"/>
        <v>0</v>
      </c>
      <c r="L53" s="11"/>
      <c r="M53" s="5"/>
      <c r="N53" s="5"/>
      <c r="O53" s="5"/>
      <c r="Q53" t="s">
        <v>80</v>
      </c>
      <c r="R53" t="s">
        <v>154</v>
      </c>
      <c r="S53">
        <v>519</v>
      </c>
      <c r="T53">
        <v>207</v>
      </c>
      <c r="U53">
        <v>5</v>
      </c>
      <c r="V53">
        <v>62</v>
      </c>
      <c r="W53">
        <v>94</v>
      </c>
      <c r="Y53" t="s">
        <v>80</v>
      </c>
      <c r="Z53" t="s">
        <v>154</v>
      </c>
      <c r="AA53">
        <v>519</v>
      </c>
      <c r="AB53">
        <v>207</v>
      </c>
      <c r="AC53">
        <v>94</v>
      </c>
      <c r="AD53">
        <v>62</v>
      </c>
      <c r="AG53">
        <v>13</v>
      </c>
      <c r="AH53">
        <v>5</v>
      </c>
      <c r="AW53">
        <v>13</v>
      </c>
      <c r="AX53">
        <v>62</v>
      </c>
      <c r="BJ53">
        <v>59</v>
      </c>
    </row>
    <row r="54" spans="1:62" x14ac:dyDescent="0.25">
      <c r="A54" t="s">
        <v>81</v>
      </c>
      <c r="B54">
        <v>375</v>
      </c>
      <c r="C54">
        <v>48</v>
      </c>
      <c r="D54">
        <v>328</v>
      </c>
      <c r="E54">
        <v>41</v>
      </c>
      <c r="G54" s="6">
        <f t="shared" si="1"/>
        <v>74.015198479765417</v>
      </c>
      <c r="H54" s="6">
        <f t="shared" si="0"/>
        <v>87.697891707563372</v>
      </c>
      <c r="I54" s="7">
        <f t="shared" si="2"/>
        <v>14</v>
      </c>
      <c r="J54" s="7">
        <f t="shared" si="3"/>
        <v>14</v>
      </c>
      <c r="K54" s="7">
        <f t="shared" si="4"/>
        <v>0</v>
      </c>
      <c r="L54" s="11"/>
      <c r="M54" s="5"/>
      <c r="N54" s="5"/>
      <c r="O54" s="5"/>
      <c r="Q54" t="s">
        <v>81</v>
      </c>
      <c r="R54" t="s">
        <v>154</v>
      </c>
      <c r="S54">
        <v>328</v>
      </c>
      <c r="T54">
        <v>41</v>
      </c>
      <c r="U54">
        <v>14</v>
      </c>
      <c r="V54">
        <v>49</v>
      </c>
      <c r="W54">
        <v>93</v>
      </c>
      <c r="Y54" t="s">
        <v>81</v>
      </c>
      <c r="Z54" t="s">
        <v>154</v>
      </c>
      <c r="AA54">
        <v>328</v>
      </c>
      <c r="AB54">
        <v>41</v>
      </c>
      <c r="AC54">
        <v>93</v>
      </c>
      <c r="AD54">
        <v>49</v>
      </c>
      <c r="AG54">
        <v>13</v>
      </c>
      <c r="AH54">
        <v>5</v>
      </c>
      <c r="AW54">
        <v>13</v>
      </c>
      <c r="AX54">
        <v>70</v>
      </c>
      <c r="BJ54">
        <v>60</v>
      </c>
    </row>
    <row r="55" spans="1:62" x14ac:dyDescent="0.25">
      <c r="A55" t="s">
        <v>82</v>
      </c>
      <c r="B55">
        <v>232</v>
      </c>
      <c r="C55">
        <v>420</v>
      </c>
      <c r="D55">
        <v>266</v>
      </c>
      <c r="E55">
        <v>431</v>
      </c>
      <c r="G55" s="6">
        <f t="shared" si="1"/>
        <v>-116.05349531049096</v>
      </c>
      <c r="H55" s="6">
        <f t="shared" si="0"/>
        <v>-105.78679207208926</v>
      </c>
      <c r="I55" s="7">
        <f t="shared" si="2"/>
        <v>11</v>
      </c>
      <c r="J55" s="7">
        <f t="shared" si="3"/>
        <v>0</v>
      </c>
      <c r="K55" s="7">
        <f t="shared" si="4"/>
        <v>11</v>
      </c>
      <c r="L55" s="11"/>
      <c r="M55" s="5"/>
      <c r="N55" s="5"/>
      <c r="O55" s="5"/>
      <c r="Q55" t="s">
        <v>82</v>
      </c>
      <c r="R55" t="s">
        <v>154</v>
      </c>
      <c r="S55">
        <v>266</v>
      </c>
      <c r="T55">
        <v>431</v>
      </c>
      <c r="U55">
        <v>11</v>
      </c>
      <c r="V55">
        <v>50</v>
      </c>
      <c r="W55">
        <v>54</v>
      </c>
      <c r="Y55" t="s">
        <v>82</v>
      </c>
      <c r="Z55" t="s">
        <v>154</v>
      </c>
      <c r="AA55">
        <v>266</v>
      </c>
      <c r="AB55">
        <v>431</v>
      </c>
      <c r="AC55">
        <v>54</v>
      </c>
      <c r="AD55">
        <v>50</v>
      </c>
      <c r="AG55">
        <v>13</v>
      </c>
      <c r="AH55">
        <v>5</v>
      </c>
      <c r="AW55">
        <v>13</v>
      </c>
      <c r="AX55">
        <v>75</v>
      </c>
      <c r="BJ55">
        <v>60</v>
      </c>
    </row>
    <row r="56" spans="1:62" x14ac:dyDescent="0.25">
      <c r="A56" t="s">
        <v>83</v>
      </c>
      <c r="B56">
        <v>265</v>
      </c>
      <c r="C56">
        <v>432</v>
      </c>
      <c r="D56">
        <v>244</v>
      </c>
      <c r="E56">
        <v>424</v>
      </c>
      <c r="G56" s="6">
        <f t="shared" si="1"/>
        <v>-105.98480152023457</v>
      </c>
      <c r="H56" s="6">
        <f t="shared" si="0"/>
        <v>-112.44275336529435</v>
      </c>
      <c r="I56" s="7">
        <f t="shared" si="2"/>
        <v>7</v>
      </c>
      <c r="J56" s="7">
        <f t="shared" si="3"/>
        <v>0</v>
      </c>
      <c r="K56" s="7">
        <f t="shared" si="4"/>
        <v>7</v>
      </c>
      <c r="L56" s="11"/>
      <c r="M56" s="5"/>
      <c r="N56" s="5"/>
      <c r="O56" s="5"/>
      <c r="Q56" t="s">
        <v>83</v>
      </c>
      <c r="R56" t="s">
        <v>156</v>
      </c>
      <c r="S56">
        <v>244</v>
      </c>
      <c r="T56">
        <v>424</v>
      </c>
      <c r="U56">
        <v>7</v>
      </c>
      <c r="V56">
        <v>88</v>
      </c>
      <c r="W56">
        <v>90</v>
      </c>
      <c r="Y56" t="s">
        <v>83</v>
      </c>
      <c r="Z56" t="s">
        <v>156</v>
      </c>
      <c r="AA56">
        <v>244</v>
      </c>
      <c r="AB56">
        <v>424</v>
      </c>
      <c r="AC56">
        <v>90</v>
      </c>
      <c r="AD56">
        <v>88</v>
      </c>
      <c r="AG56">
        <v>13</v>
      </c>
      <c r="AH56">
        <v>5</v>
      </c>
      <c r="AW56">
        <v>13</v>
      </c>
      <c r="AX56">
        <v>85</v>
      </c>
      <c r="BJ56">
        <v>61</v>
      </c>
    </row>
    <row r="57" spans="1:62" x14ac:dyDescent="0.25">
      <c r="A57" t="s">
        <v>84</v>
      </c>
      <c r="B57">
        <v>137</v>
      </c>
      <c r="C57">
        <v>321</v>
      </c>
      <c r="D57">
        <v>149</v>
      </c>
      <c r="E57">
        <v>344</v>
      </c>
      <c r="G57" s="6">
        <f t="shared" si="1"/>
        <v>-156.12471914607249</v>
      </c>
      <c r="H57" s="6">
        <f t="shared" si="0"/>
        <v>-148.69257110580227</v>
      </c>
      <c r="I57" s="7">
        <f t="shared" si="2"/>
        <v>8</v>
      </c>
      <c r="J57" s="7">
        <f t="shared" si="3"/>
        <v>0</v>
      </c>
      <c r="K57" s="7">
        <f t="shared" si="4"/>
        <v>8</v>
      </c>
      <c r="L57" s="11"/>
      <c r="M57" s="5"/>
      <c r="N57" s="5"/>
      <c r="O57" s="5"/>
      <c r="Q57" t="s">
        <v>84</v>
      </c>
      <c r="R57" t="s">
        <v>156</v>
      </c>
      <c r="S57">
        <v>149</v>
      </c>
      <c r="T57">
        <v>344</v>
      </c>
      <c r="U57">
        <v>8</v>
      </c>
      <c r="V57">
        <v>60</v>
      </c>
      <c r="W57">
        <v>98</v>
      </c>
      <c r="Y57" t="s">
        <v>84</v>
      </c>
      <c r="Z57" t="s">
        <v>156</v>
      </c>
      <c r="AA57">
        <v>149</v>
      </c>
      <c r="AB57">
        <v>344</v>
      </c>
      <c r="AC57">
        <v>98</v>
      </c>
      <c r="AD57">
        <v>60</v>
      </c>
      <c r="AG57">
        <v>14</v>
      </c>
      <c r="AH57">
        <v>3</v>
      </c>
      <c r="AW57">
        <v>14</v>
      </c>
      <c r="AX57">
        <v>75</v>
      </c>
      <c r="BJ57">
        <v>61</v>
      </c>
    </row>
    <row r="58" spans="1:62" x14ac:dyDescent="0.25">
      <c r="A58" t="s">
        <v>85</v>
      </c>
      <c r="B58">
        <v>464</v>
      </c>
      <c r="C58">
        <v>101</v>
      </c>
      <c r="D58">
        <v>264</v>
      </c>
      <c r="E58">
        <v>432</v>
      </c>
      <c r="G58" s="6">
        <f t="shared" si="1"/>
        <v>43.987812386017552</v>
      </c>
      <c r="H58" s="6">
        <f t="shared" si="0"/>
        <v>-106.26020470831196</v>
      </c>
      <c r="I58" s="7">
        <f t="shared" si="2"/>
        <v>151</v>
      </c>
      <c r="J58" s="7">
        <f t="shared" si="3"/>
        <v>0</v>
      </c>
      <c r="K58" s="7">
        <f t="shared" si="4"/>
        <v>151</v>
      </c>
      <c r="L58" s="11"/>
      <c r="M58" s="5"/>
      <c r="N58" s="5"/>
      <c r="O58" s="5"/>
      <c r="Q58" t="s">
        <v>85</v>
      </c>
      <c r="R58" t="s">
        <v>156</v>
      </c>
      <c r="S58">
        <v>264</v>
      </c>
      <c r="T58">
        <v>432</v>
      </c>
      <c r="U58">
        <v>151</v>
      </c>
      <c r="V58">
        <v>53</v>
      </c>
      <c r="W58">
        <v>66</v>
      </c>
      <c r="Y58" t="s">
        <v>85</v>
      </c>
      <c r="Z58" t="s">
        <v>156</v>
      </c>
      <c r="AA58">
        <v>264</v>
      </c>
      <c r="AB58">
        <v>432</v>
      </c>
      <c r="AC58">
        <v>66</v>
      </c>
      <c r="AD58">
        <v>53</v>
      </c>
      <c r="AG58">
        <v>14</v>
      </c>
      <c r="AH58">
        <v>5</v>
      </c>
      <c r="AW58">
        <v>14</v>
      </c>
      <c r="AX58">
        <v>83</v>
      </c>
      <c r="BJ58">
        <v>62</v>
      </c>
    </row>
    <row r="59" spans="1:62" x14ac:dyDescent="0.25">
      <c r="A59" t="s">
        <v>86</v>
      </c>
      <c r="B59">
        <v>181</v>
      </c>
      <c r="C59">
        <v>96</v>
      </c>
      <c r="D59">
        <v>200</v>
      </c>
      <c r="E59">
        <v>83</v>
      </c>
      <c r="G59" s="6">
        <f t="shared" si="1"/>
        <v>133.98781238601754</v>
      </c>
      <c r="H59" s="6">
        <f t="shared" si="0"/>
        <v>127.39180832721249</v>
      </c>
      <c r="I59" s="7">
        <f t="shared" si="2"/>
        <v>7</v>
      </c>
      <c r="J59" s="7">
        <f t="shared" si="3"/>
        <v>7</v>
      </c>
      <c r="K59" s="7">
        <f t="shared" si="4"/>
        <v>0</v>
      </c>
      <c r="L59" s="11"/>
      <c r="M59" s="5"/>
      <c r="N59" s="5"/>
      <c r="O59" s="5"/>
      <c r="Q59" t="s">
        <v>86</v>
      </c>
      <c r="R59" t="s">
        <v>153</v>
      </c>
      <c r="S59">
        <v>200</v>
      </c>
      <c r="T59">
        <v>83</v>
      </c>
      <c r="U59">
        <v>7</v>
      </c>
      <c r="V59">
        <v>72</v>
      </c>
      <c r="W59">
        <v>98</v>
      </c>
      <c r="Y59" t="s">
        <v>86</v>
      </c>
      <c r="Z59" t="s">
        <v>153</v>
      </c>
      <c r="AA59">
        <v>200</v>
      </c>
      <c r="AB59">
        <v>83</v>
      </c>
      <c r="AC59">
        <v>98</v>
      </c>
      <c r="AD59">
        <v>72</v>
      </c>
      <c r="AG59">
        <v>15</v>
      </c>
      <c r="AH59">
        <v>5</v>
      </c>
      <c r="AW59">
        <v>15</v>
      </c>
      <c r="AX59">
        <v>90</v>
      </c>
      <c r="BJ59">
        <v>62</v>
      </c>
    </row>
    <row r="60" spans="1:62" x14ac:dyDescent="0.25">
      <c r="A60" t="s">
        <v>87</v>
      </c>
      <c r="B60">
        <v>140</v>
      </c>
      <c r="C60">
        <v>152</v>
      </c>
      <c r="D60">
        <v>184</v>
      </c>
      <c r="E60">
        <v>91</v>
      </c>
      <c r="G60" s="6">
        <f t="shared" si="1"/>
        <v>153.94650468950906</v>
      </c>
      <c r="H60" s="6">
        <f t="shared" si="0"/>
        <v>132.38831862210162</v>
      </c>
      <c r="I60" s="7">
        <f t="shared" si="2"/>
        <v>22</v>
      </c>
      <c r="J60" s="7">
        <f t="shared" si="3"/>
        <v>22</v>
      </c>
      <c r="K60" s="7">
        <f t="shared" si="4"/>
        <v>0</v>
      </c>
      <c r="L60" s="11"/>
      <c r="M60" s="5"/>
      <c r="N60" s="5"/>
      <c r="O60" s="5"/>
      <c r="Q60" t="s">
        <v>87</v>
      </c>
      <c r="R60" t="s">
        <v>153</v>
      </c>
      <c r="S60">
        <v>184</v>
      </c>
      <c r="T60">
        <v>91</v>
      </c>
      <c r="U60">
        <v>22</v>
      </c>
      <c r="V60">
        <v>31</v>
      </c>
      <c r="W60">
        <v>78</v>
      </c>
      <c r="Y60" t="s">
        <v>87</v>
      </c>
      <c r="Z60" t="s">
        <v>153</v>
      </c>
      <c r="AA60">
        <v>184</v>
      </c>
      <c r="AB60">
        <v>91</v>
      </c>
      <c r="AC60">
        <v>78</v>
      </c>
      <c r="AD60">
        <v>31</v>
      </c>
      <c r="AG60">
        <v>16</v>
      </c>
      <c r="AH60">
        <v>4</v>
      </c>
      <c r="AW60">
        <v>16</v>
      </c>
      <c r="AX60">
        <v>54</v>
      </c>
      <c r="BJ60">
        <v>62</v>
      </c>
    </row>
    <row r="61" spans="1:62" x14ac:dyDescent="0.25">
      <c r="A61" t="s">
        <v>88</v>
      </c>
      <c r="B61">
        <v>334</v>
      </c>
      <c r="C61">
        <v>440</v>
      </c>
      <c r="D61">
        <v>455</v>
      </c>
      <c r="E61">
        <v>96</v>
      </c>
      <c r="G61" s="6">
        <f t="shared" si="1"/>
        <v>-85.995827059290605</v>
      </c>
      <c r="H61" s="6">
        <f t="shared" si="0"/>
        <v>46.847610265994597</v>
      </c>
      <c r="I61" s="7">
        <f t="shared" si="2"/>
        <v>133</v>
      </c>
      <c r="J61" s="7">
        <f t="shared" si="3"/>
        <v>133</v>
      </c>
      <c r="K61" s="7">
        <f t="shared" si="4"/>
        <v>0</v>
      </c>
      <c r="L61" s="11"/>
      <c r="M61" s="5"/>
      <c r="N61" s="5"/>
      <c r="O61" s="5"/>
      <c r="Q61" t="s">
        <v>88</v>
      </c>
      <c r="R61" t="s">
        <v>153</v>
      </c>
      <c r="S61">
        <v>455</v>
      </c>
      <c r="T61">
        <v>96</v>
      </c>
      <c r="U61">
        <v>133</v>
      </c>
      <c r="V61">
        <v>75</v>
      </c>
      <c r="W61">
        <v>13</v>
      </c>
      <c r="Y61" t="s">
        <v>88</v>
      </c>
      <c r="Z61" t="s">
        <v>153</v>
      </c>
      <c r="AA61">
        <v>455</v>
      </c>
      <c r="AB61">
        <v>96</v>
      </c>
      <c r="AC61">
        <v>13</v>
      </c>
      <c r="AD61">
        <v>75</v>
      </c>
      <c r="AG61">
        <v>16</v>
      </c>
      <c r="AH61">
        <v>4</v>
      </c>
      <c r="AW61">
        <v>16</v>
      </c>
      <c r="AX61">
        <v>61</v>
      </c>
      <c r="BJ61">
        <v>62</v>
      </c>
    </row>
    <row r="62" spans="1:62" x14ac:dyDescent="0.25">
      <c r="A62" t="s">
        <v>89</v>
      </c>
      <c r="B62">
        <v>208</v>
      </c>
      <c r="C62">
        <v>406</v>
      </c>
      <c r="D62">
        <v>271</v>
      </c>
      <c r="E62">
        <v>435</v>
      </c>
      <c r="G62" s="6">
        <f t="shared" si="1"/>
        <v>-124.00749241973227</v>
      </c>
      <c r="H62" s="6">
        <f t="shared" si="0"/>
        <v>-104.10535776433524</v>
      </c>
      <c r="I62" s="7">
        <f t="shared" si="2"/>
        <v>20</v>
      </c>
      <c r="J62" s="7">
        <f t="shared" si="3"/>
        <v>0</v>
      </c>
      <c r="K62" s="7">
        <f t="shared" si="4"/>
        <v>20</v>
      </c>
      <c r="L62" s="11"/>
      <c r="M62" s="5"/>
      <c r="N62" s="5"/>
      <c r="O62" s="5"/>
      <c r="Q62" t="s">
        <v>89</v>
      </c>
      <c r="R62" t="s">
        <v>155</v>
      </c>
      <c r="S62">
        <v>271</v>
      </c>
      <c r="T62">
        <v>435</v>
      </c>
      <c r="U62">
        <v>20</v>
      </c>
      <c r="V62">
        <v>90</v>
      </c>
      <c r="W62">
        <v>37</v>
      </c>
      <c r="Y62" t="s">
        <v>89</v>
      </c>
      <c r="Z62" t="s">
        <v>155</v>
      </c>
      <c r="AA62">
        <v>271</v>
      </c>
      <c r="AB62">
        <v>435</v>
      </c>
      <c r="AC62">
        <v>37</v>
      </c>
      <c r="AD62">
        <v>90</v>
      </c>
      <c r="AG62">
        <v>16</v>
      </c>
      <c r="AH62">
        <v>5</v>
      </c>
      <c r="AW62">
        <v>16</v>
      </c>
      <c r="AX62">
        <v>83</v>
      </c>
      <c r="BJ62">
        <v>64</v>
      </c>
    </row>
    <row r="63" spans="1:62" x14ac:dyDescent="0.25">
      <c r="A63" t="s">
        <v>90</v>
      </c>
      <c r="B63">
        <v>368</v>
      </c>
      <c r="C63">
        <v>46</v>
      </c>
      <c r="D63">
        <v>336</v>
      </c>
      <c r="E63">
        <v>41</v>
      </c>
      <c r="G63" s="6">
        <f t="shared" si="1"/>
        <v>76.102823684984642</v>
      </c>
      <c r="H63" s="6">
        <f t="shared" si="0"/>
        <v>85.403192470290534</v>
      </c>
      <c r="I63" s="7">
        <f t="shared" si="2"/>
        <v>10</v>
      </c>
      <c r="J63" s="7">
        <f t="shared" si="3"/>
        <v>10</v>
      </c>
      <c r="K63" s="7">
        <f t="shared" si="4"/>
        <v>0</v>
      </c>
      <c r="L63" s="11"/>
      <c r="M63" s="5"/>
      <c r="N63" s="5"/>
      <c r="O63" s="5"/>
      <c r="Q63" t="s">
        <v>90</v>
      </c>
      <c r="R63" t="s">
        <v>155</v>
      </c>
      <c r="S63">
        <v>336</v>
      </c>
      <c r="T63">
        <v>41</v>
      </c>
      <c r="U63">
        <v>10</v>
      </c>
      <c r="V63">
        <v>94</v>
      </c>
      <c r="W63">
        <v>86</v>
      </c>
      <c r="Y63" t="s">
        <v>90</v>
      </c>
      <c r="Z63" t="s">
        <v>155</v>
      </c>
      <c r="AA63">
        <v>336</v>
      </c>
      <c r="AB63">
        <v>41</v>
      </c>
      <c r="AC63">
        <v>86</v>
      </c>
      <c r="AD63">
        <v>94</v>
      </c>
      <c r="AG63">
        <v>17</v>
      </c>
      <c r="AH63">
        <v>1</v>
      </c>
      <c r="AW63">
        <v>17</v>
      </c>
      <c r="AX63">
        <v>34</v>
      </c>
      <c r="BJ63">
        <v>65</v>
      </c>
    </row>
    <row r="64" spans="1:62" x14ac:dyDescent="0.25">
      <c r="A64" t="s">
        <v>91</v>
      </c>
      <c r="B64">
        <v>140</v>
      </c>
      <c r="C64">
        <v>328</v>
      </c>
      <c r="D64">
        <v>124</v>
      </c>
      <c r="E64">
        <v>282</v>
      </c>
      <c r="G64" s="6">
        <f t="shared" si="1"/>
        <v>-153.94650468950906</v>
      </c>
      <c r="H64" s="6">
        <f t="shared" si="0"/>
        <v>-167.90524292298787</v>
      </c>
      <c r="I64" s="7">
        <f t="shared" si="2"/>
        <v>14</v>
      </c>
      <c r="J64" s="7">
        <f t="shared" si="3"/>
        <v>0</v>
      </c>
      <c r="K64" s="7">
        <f t="shared" si="4"/>
        <v>14</v>
      </c>
      <c r="L64" s="11"/>
      <c r="M64" s="5"/>
      <c r="N64" s="5"/>
      <c r="O64" s="5"/>
      <c r="Q64" t="s">
        <v>91</v>
      </c>
      <c r="R64" t="s">
        <v>155</v>
      </c>
      <c r="S64">
        <v>124</v>
      </c>
      <c r="T64">
        <v>282</v>
      </c>
      <c r="U64">
        <v>14</v>
      </c>
      <c r="V64">
        <v>42</v>
      </c>
      <c r="W64">
        <v>57</v>
      </c>
      <c r="Y64" t="s">
        <v>91</v>
      </c>
      <c r="Z64" t="s">
        <v>155</v>
      </c>
      <c r="AA64">
        <v>124</v>
      </c>
      <c r="AB64">
        <v>282</v>
      </c>
      <c r="AC64">
        <v>57</v>
      </c>
      <c r="AD64">
        <v>42</v>
      </c>
      <c r="AG64">
        <v>17</v>
      </c>
      <c r="AH64">
        <v>5</v>
      </c>
      <c r="AW64">
        <v>17</v>
      </c>
      <c r="AX64">
        <v>70</v>
      </c>
      <c r="BJ64">
        <v>65</v>
      </c>
    </row>
    <row r="65" spans="1:62" x14ac:dyDescent="0.25">
      <c r="A65" t="s">
        <v>92</v>
      </c>
      <c r="B65">
        <v>121</v>
      </c>
      <c r="C65">
        <v>261</v>
      </c>
      <c r="D65">
        <v>118</v>
      </c>
      <c r="E65">
        <v>246</v>
      </c>
      <c r="G65" s="6">
        <f t="shared" si="1"/>
        <v>-173.97600691768037</v>
      </c>
      <c r="H65" s="6">
        <f t="shared" si="0"/>
        <v>-178.29864539467385</v>
      </c>
      <c r="I65" s="7">
        <f t="shared" si="2"/>
        <v>5</v>
      </c>
      <c r="J65" s="7">
        <f t="shared" si="3"/>
        <v>0</v>
      </c>
      <c r="K65" s="7">
        <f t="shared" si="4"/>
        <v>5</v>
      </c>
      <c r="L65" s="11"/>
      <c r="M65" s="5"/>
      <c r="N65" s="5"/>
      <c r="O65" s="5"/>
      <c r="Q65" t="s">
        <v>92</v>
      </c>
      <c r="R65" t="s">
        <v>154</v>
      </c>
      <c r="S65">
        <v>118</v>
      </c>
      <c r="T65">
        <v>246</v>
      </c>
      <c r="U65">
        <v>5</v>
      </c>
      <c r="V65">
        <v>57</v>
      </c>
      <c r="W65">
        <v>93</v>
      </c>
      <c r="Y65" t="s">
        <v>92</v>
      </c>
      <c r="Z65" t="s">
        <v>154</v>
      </c>
      <c r="AA65">
        <v>118</v>
      </c>
      <c r="AB65">
        <v>246</v>
      </c>
      <c r="AC65">
        <v>93</v>
      </c>
      <c r="AD65">
        <v>57</v>
      </c>
      <c r="AG65">
        <v>19</v>
      </c>
      <c r="AH65">
        <v>3</v>
      </c>
      <c r="AW65">
        <v>19</v>
      </c>
      <c r="AX65">
        <v>60</v>
      </c>
      <c r="BJ65">
        <v>66</v>
      </c>
    </row>
    <row r="66" spans="1:62" x14ac:dyDescent="0.25">
      <c r="A66" t="s">
        <v>93</v>
      </c>
      <c r="B66">
        <v>265</v>
      </c>
      <c r="C66">
        <v>48</v>
      </c>
      <c r="D66">
        <v>515</v>
      </c>
      <c r="E66">
        <v>268</v>
      </c>
      <c r="G66" s="6">
        <f t="shared" si="1"/>
        <v>105.98480152023457</v>
      </c>
      <c r="H66" s="6">
        <f t="shared" ref="H66:H121" si="5">ATAN2(2*(D66-$M$2/2)/$M$4,2*($N$2/2-E66)/$M$4)*180/PI()</f>
        <v>-8.171233559949755</v>
      </c>
      <c r="I66" s="7">
        <f t="shared" si="2"/>
        <v>115</v>
      </c>
      <c r="J66" s="7">
        <f t="shared" si="3"/>
        <v>0</v>
      </c>
      <c r="K66" s="7">
        <f t="shared" si="4"/>
        <v>115</v>
      </c>
      <c r="L66" s="11"/>
      <c r="M66" s="5"/>
      <c r="N66" s="5"/>
      <c r="O66" s="5"/>
      <c r="Q66" t="s">
        <v>93</v>
      </c>
      <c r="R66" t="s">
        <v>154</v>
      </c>
      <c r="S66">
        <v>515</v>
      </c>
      <c r="T66">
        <v>268</v>
      </c>
      <c r="U66">
        <v>115</v>
      </c>
      <c r="V66">
        <v>98</v>
      </c>
      <c r="W66">
        <v>30</v>
      </c>
      <c r="Y66" t="s">
        <v>93</v>
      </c>
      <c r="Z66" t="s">
        <v>154</v>
      </c>
      <c r="AA66">
        <v>515</v>
      </c>
      <c r="AB66">
        <v>268</v>
      </c>
      <c r="AC66">
        <v>30</v>
      </c>
      <c r="AD66">
        <v>98</v>
      </c>
      <c r="AG66">
        <v>20</v>
      </c>
      <c r="AH66">
        <v>2</v>
      </c>
      <c r="AW66">
        <v>20</v>
      </c>
      <c r="AX66">
        <v>23</v>
      </c>
      <c r="BJ66">
        <v>67</v>
      </c>
    </row>
    <row r="67" spans="1:62" x14ac:dyDescent="0.25">
      <c r="A67" t="s">
        <v>94</v>
      </c>
      <c r="B67">
        <v>438</v>
      </c>
      <c r="C67">
        <v>402</v>
      </c>
      <c r="D67">
        <v>184</v>
      </c>
      <c r="E67">
        <v>388</v>
      </c>
      <c r="G67" s="6">
        <f t="shared" ref="G67:G121" si="6">ATAN2(2*(B67-$M$2/2)/$M$4,2*($N$2/2-C67)/$M$4)*180/PI()</f>
        <v>-53.930590100418996</v>
      </c>
      <c r="H67" s="6">
        <f t="shared" si="5"/>
        <v>-132.58049078334363</v>
      </c>
      <c r="I67" s="7">
        <f t="shared" ref="I67:I121" si="7">MAX(1,CEILING(MIN(MOD(G67-H67,360),MOD(H67-G67,360)),1))</f>
        <v>79</v>
      </c>
      <c r="J67" s="7">
        <f t="shared" ref="J67:J121" si="8">IF(H67&gt;1,I67,0)</f>
        <v>0</v>
      </c>
      <c r="K67" s="7">
        <f t="shared" ref="K67:K121" si="9">IF(H67&lt;1,I67,0)</f>
        <v>79</v>
      </c>
      <c r="L67" s="11"/>
      <c r="M67" s="5"/>
      <c r="N67" s="5"/>
      <c r="O67" s="5"/>
      <c r="Q67" t="s">
        <v>94</v>
      </c>
      <c r="R67" t="s">
        <v>154</v>
      </c>
      <c r="S67">
        <v>184</v>
      </c>
      <c r="T67">
        <v>388</v>
      </c>
      <c r="U67">
        <v>79</v>
      </c>
      <c r="V67">
        <v>79</v>
      </c>
      <c r="W67">
        <v>48</v>
      </c>
      <c r="Y67" t="s">
        <v>94</v>
      </c>
      <c r="Z67" t="s">
        <v>154</v>
      </c>
      <c r="AA67">
        <v>184</v>
      </c>
      <c r="AB67">
        <v>388</v>
      </c>
      <c r="AC67">
        <v>48</v>
      </c>
      <c r="AD67">
        <v>79</v>
      </c>
      <c r="AG67">
        <v>20</v>
      </c>
      <c r="AH67">
        <v>4</v>
      </c>
      <c r="AW67">
        <v>20</v>
      </c>
      <c r="AX67">
        <v>76</v>
      </c>
      <c r="BJ67">
        <v>67</v>
      </c>
    </row>
    <row r="68" spans="1:62" x14ac:dyDescent="0.25">
      <c r="A68" t="s">
        <v>95</v>
      </c>
      <c r="B68">
        <v>519</v>
      </c>
      <c r="C68">
        <v>219</v>
      </c>
      <c r="D68">
        <v>495</v>
      </c>
      <c r="E68">
        <v>335</v>
      </c>
      <c r="G68" s="6">
        <f t="shared" si="6"/>
        <v>6.0239930823196177</v>
      </c>
      <c r="H68" s="6">
        <f t="shared" si="5"/>
        <v>-28.495638618244982</v>
      </c>
      <c r="I68" s="7">
        <f t="shared" si="7"/>
        <v>35</v>
      </c>
      <c r="J68" s="7">
        <f t="shared" si="8"/>
        <v>0</v>
      </c>
      <c r="K68" s="7">
        <f t="shared" si="9"/>
        <v>35</v>
      </c>
      <c r="L68" s="11"/>
      <c r="M68" s="5"/>
      <c r="N68" s="5"/>
      <c r="O68" s="5"/>
      <c r="Q68" t="s">
        <v>95</v>
      </c>
      <c r="R68" t="s">
        <v>156</v>
      </c>
      <c r="S68">
        <v>495</v>
      </c>
      <c r="T68">
        <v>335</v>
      </c>
      <c r="U68">
        <v>35</v>
      </c>
      <c r="V68">
        <v>83</v>
      </c>
      <c r="W68">
        <v>53</v>
      </c>
      <c r="Y68" t="s">
        <v>95</v>
      </c>
      <c r="Z68" t="s">
        <v>156</v>
      </c>
      <c r="AA68">
        <v>495</v>
      </c>
      <c r="AB68">
        <v>335</v>
      </c>
      <c r="AC68">
        <v>53</v>
      </c>
      <c r="AD68">
        <v>83</v>
      </c>
      <c r="AG68">
        <v>20</v>
      </c>
      <c r="AH68">
        <v>5</v>
      </c>
      <c r="AW68">
        <v>20</v>
      </c>
      <c r="AX68">
        <v>90</v>
      </c>
      <c r="BJ68">
        <v>68</v>
      </c>
    </row>
    <row r="69" spans="1:62" x14ac:dyDescent="0.25">
      <c r="A69" t="s">
        <v>96</v>
      </c>
      <c r="B69">
        <v>486</v>
      </c>
      <c r="C69">
        <v>352</v>
      </c>
      <c r="D69">
        <v>502</v>
      </c>
      <c r="E69">
        <v>324</v>
      </c>
      <c r="G69" s="6">
        <f t="shared" si="6"/>
        <v>-34.007492419732273</v>
      </c>
      <c r="H69" s="6">
        <f t="shared" si="5"/>
        <v>-24.775140568831922</v>
      </c>
      <c r="I69" s="7">
        <f t="shared" si="7"/>
        <v>10</v>
      </c>
      <c r="J69" s="7">
        <f t="shared" si="8"/>
        <v>0</v>
      </c>
      <c r="K69" s="7">
        <f t="shared" si="9"/>
        <v>10</v>
      </c>
      <c r="L69" s="11"/>
      <c r="M69" s="5"/>
      <c r="N69" s="5"/>
      <c r="O69" s="5"/>
      <c r="Q69" t="s">
        <v>96</v>
      </c>
      <c r="R69" t="s">
        <v>156</v>
      </c>
      <c r="S69">
        <v>502</v>
      </c>
      <c r="T69">
        <v>324</v>
      </c>
      <c r="U69">
        <v>10</v>
      </c>
      <c r="V69">
        <v>72</v>
      </c>
      <c r="W69">
        <v>92</v>
      </c>
      <c r="Y69" t="s">
        <v>96</v>
      </c>
      <c r="Z69" t="s">
        <v>156</v>
      </c>
      <c r="AA69">
        <v>502</v>
      </c>
      <c r="AB69">
        <v>324</v>
      </c>
      <c r="AC69">
        <v>92</v>
      </c>
      <c r="AD69">
        <v>72</v>
      </c>
      <c r="AG69">
        <v>22</v>
      </c>
      <c r="AH69">
        <v>3</v>
      </c>
      <c r="AW69">
        <v>22</v>
      </c>
      <c r="AX69">
        <v>31</v>
      </c>
      <c r="BJ69">
        <v>68</v>
      </c>
    </row>
    <row r="70" spans="1:62" x14ac:dyDescent="0.25">
      <c r="A70" t="s">
        <v>97</v>
      </c>
      <c r="B70">
        <v>202</v>
      </c>
      <c r="C70">
        <v>78</v>
      </c>
      <c r="D70">
        <v>226</v>
      </c>
      <c r="E70">
        <v>60</v>
      </c>
      <c r="G70" s="6">
        <f t="shared" si="6"/>
        <v>126.06940989958099</v>
      </c>
      <c r="H70" s="6">
        <f t="shared" si="5"/>
        <v>117.57456395969437</v>
      </c>
      <c r="I70" s="7">
        <f t="shared" si="7"/>
        <v>9</v>
      </c>
      <c r="J70" s="7">
        <f t="shared" si="8"/>
        <v>9</v>
      </c>
      <c r="K70" s="7">
        <f t="shared" si="9"/>
        <v>0</v>
      </c>
      <c r="L70" s="11"/>
      <c r="M70" s="5"/>
      <c r="N70" s="5"/>
      <c r="O70" s="5"/>
      <c r="Q70" t="s">
        <v>97</v>
      </c>
      <c r="R70" t="s">
        <v>156</v>
      </c>
      <c r="S70">
        <v>226</v>
      </c>
      <c r="T70">
        <v>60</v>
      </c>
      <c r="U70">
        <v>9</v>
      </c>
      <c r="V70">
        <v>52</v>
      </c>
      <c r="W70">
        <v>88</v>
      </c>
      <c r="Y70" t="s">
        <v>97</v>
      </c>
      <c r="Z70" t="s">
        <v>156</v>
      </c>
      <c r="AA70">
        <v>226</v>
      </c>
      <c r="AB70">
        <v>60</v>
      </c>
      <c r="AC70">
        <v>88</v>
      </c>
      <c r="AD70">
        <v>52</v>
      </c>
      <c r="AG70">
        <v>22</v>
      </c>
      <c r="AH70">
        <v>4</v>
      </c>
      <c r="AW70">
        <v>22</v>
      </c>
      <c r="AX70">
        <v>61</v>
      </c>
      <c r="BJ70">
        <v>69</v>
      </c>
    </row>
    <row r="71" spans="1:62" x14ac:dyDescent="0.25">
      <c r="A71" t="s">
        <v>98</v>
      </c>
      <c r="B71">
        <v>341</v>
      </c>
      <c r="C71">
        <v>439</v>
      </c>
      <c r="D71">
        <v>403</v>
      </c>
      <c r="E71">
        <v>60</v>
      </c>
      <c r="G71" s="6">
        <f t="shared" si="6"/>
        <v>-83.97600691768038</v>
      </c>
      <c r="H71" s="6">
        <f t="shared" si="5"/>
        <v>65.24504821803977</v>
      </c>
      <c r="I71" s="7">
        <f t="shared" si="7"/>
        <v>150</v>
      </c>
      <c r="J71" s="7">
        <f t="shared" si="8"/>
        <v>150</v>
      </c>
      <c r="K71" s="7">
        <f t="shared" si="9"/>
        <v>0</v>
      </c>
      <c r="L71" s="11"/>
      <c r="M71" s="5"/>
      <c r="N71" s="5"/>
      <c r="O71" s="5"/>
      <c r="Q71" t="s">
        <v>98</v>
      </c>
      <c r="R71" t="s">
        <v>153</v>
      </c>
      <c r="S71">
        <v>403</v>
      </c>
      <c r="T71">
        <v>60</v>
      </c>
      <c r="U71">
        <v>150</v>
      </c>
      <c r="V71">
        <v>61</v>
      </c>
      <c r="W71">
        <v>52</v>
      </c>
      <c r="Y71" t="s">
        <v>98</v>
      </c>
      <c r="Z71" t="s">
        <v>153</v>
      </c>
      <c r="AA71">
        <v>403</v>
      </c>
      <c r="AB71">
        <v>60</v>
      </c>
      <c r="AC71">
        <v>52</v>
      </c>
      <c r="AD71">
        <v>61</v>
      </c>
      <c r="AG71">
        <v>24</v>
      </c>
      <c r="AH71">
        <v>1</v>
      </c>
      <c r="AW71">
        <v>24</v>
      </c>
      <c r="AX71">
        <v>62</v>
      </c>
      <c r="BJ71">
        <v>70</v>
      </c>
    </row>
    <row r="72" spans="1:62" x14ac:dyDescent="0.25">
      <c r="A72" t="s">
        <v>99</v>
      </c>
      <c r="B72">
        <v>158</v>
      </c>
      <c r="C72">
        <v>358</v>
      </c>
      <c r="D72">
        <v>157</v>
      </c>
      <c r="E72">
        <v>354</v>
      </c>
      <c r="G72" s="6">
        <f t="shared" si="6"/>
        <v>-143.93059010041898</v>
      </c>
      <c r="H72" s="6">
        <f t="shared" si="5"/>
        <v>-145.03157773236117</v>
      </c>
      <c r="I72" s="7">
        <f t="shared" si="7"/>
        <v>2</v>
      </c>
      <c r="J72" s="7">
        <f t="shared" si="8"/>
        <v>0</v>
      </c>
      <c r="K72" s="7">
        <f t="shared" si="9"/>
        <v>2</v>
      </c>
      <c r="L72" s="11"/>
      <c r="M72" s="5"/>
      <c r="N72" s="5"/>
      <c r="O72" s="5"/>
      <c r="Q72" t="s">
        <v>99</v>
      </c>
      <c r="R72" t="s">
        <v>153</v>
      </c>
      <c r="S72">
        <v>157</v>
      </c>
      <c r="T72">
        <v>354</v>
      </c>
      <c r="U72">
        <v>2</v>
      </c>
      <c r="V72">
        <v>81</v>
      </c>
      <c r="W72">
        <v>87</v>
      </c>
      <c r="Y72" t="s">
        <v>99</v>
      </c>
      <c r="Z72" t="s">
        <v>153</v>
      </c>
      <c r="AA72">
        <v>157</v>
      </c>
      <c r="AB72">
        <v>354</v>
      </c>
      <c r="AC72">
        <v>87</v>
      </c>
      <c r="AD72">
        <v>81</v>
      </c>
      <c r="AG72">
        <v>24</v>
      </c>
      <c r="AH72">
        <v>5</v>
      </c>
      <c r="AW72">
        <v>24</v>
      </c>
      <c r="AX72">
        <v>82</v>
      </c>
      <c r="BJ72">
        <v>70</v>
      </c>
    </row>
    <row r="73" spans="1:62" x14ac:dyDescent="0.25">
      <c r="A73" t="s">
        <v>100</v>
      </c>
      <c r="B73">
        <v>128</v>
      </c>
      <c r="C73">
        <v>295</v>
      </c>
      <c r="D73">
        <v>150</v>
      </c>
      <c r="E73">
        <v>343</v>
      </c>
      <c r="G73" s="6">
        <f t="shared" si="6"/>
        <v>-164.01519847976542</v>
      </c>
      <c r="H73" s="6">
        <f t="shared" si="5"/>
        <v>-148.78906735028056</v>
      </c>
      <c r="I73" s="7">
        <f t="shared" si="7"/>
        <v>16</v>
      </c>
      <c r="J73" s="7">
        <f t="shared" si="8"/>
        <v>0</v>
      </c>
      <c r="K73" s="7">
        <f t="shared" si="9"/>
        <v>16</v>
      </c>
      <c r="L73" s="11"/>
      <c r="M73" s="5"/>
      <c r="N73" s="5"/>
      <c r="O73" s="5"/>
      <c r="Q73" t="s">
        <v>100</v>
      </c>
      <c r="R73" t="s">
        <v>153</v>
      </c>
      <c r="S73">
        <v>150</v>
      </c>
      <c r="T73">
        <v>343</v>
      </c>
      <c r="U73">
        <v>16</v>
      </c>
      <c r="V73">
        <v>98</v>
      </c>
      <c r="W73">
        <v>71</v>
      </c>
      <c r="Y73" t="s">
        <v>100</v>
      </c>
      <c r="Z73" t="s">
        <v>153</v>
      </c>
      <c r="AA73">
        <v>150</v>
      </c>
      <c r="AB73">
        <v>343</v>
      </c>
      <c r="AC73">
        <v>71</v>
      </c>
      <c r="AD73">
        <v>98</v>
      </c>
      <c r="AG73">
        <v>26</v>
      </c>
      <c r="AH73">
        <v>1</v>
      </c>
      <c r="AW73">
        <v>26</v>
      </c>
      <c r="AX73">
        <v>50</v>
      </c>
      <c r="BJ73">
        <v>70</v>
      </c>
    </row>
    <row r="74" spans="1:62" x14ac:dyDescent="0.25">
      <c r="A74" t="s">
        <v>101</v>
      </c>
      <c r="B74">
        <v>429</v>
      </c>
      <c r="C74">
        <v>72</v>
      </c>
      <c r="D74">
        <v>416</v>
      </c>
      <c r="E74">
        <v>67</v>
      </c>
      <c r="G74" s="6">
        <f t="shared" si="6"/>
        <v>57.024108802689561</v>
      </c>
      <c r="H74" s="6">
        <f t="shared" si="5"/>
        <v>60.973523429106621</v>
      </c>
      <c r="I74" s="7">
        <f t="shared" si="7"/>
        <v>4</v>
      </c>
      <c r="J74" s="7">
        <f t="shared" si="8"/>
        <v>4</v>
      </c>
      <c r="K74" s="7">
        <f t="shared" si="9"/>
        <v>0</v>
      </c>
      <c r="L74" s="11"/>
      <c r="M74" s="5"/>
      <c r="N74" s="5"/>
      <c r="O74" s="5"/>
      <c r="Q74" t="s">
        <v>101</v>
      </c>
      <c r="R74" t="s">
        <v>155</v>
      </c>
      <c r="S74">
        <v>416</v>
      </c>
      <c r="T74">
        <v>67</v>
      </c>
      <c r="U74">
        <v>4</v>
      </c>
      <c r="V74">
        <v>82</v>
      </c>
      <c r="W74">
        <v>93</v>
      </c>
      <c r="Y74" t="s">
        <v>101</v>
      </c>
      <c r="Z74" t="s">
        <v>155</v>
      </c>
      <c r="AA74">
        <v>416</v>
      </c>
      <c r="AB74">
        <v>67</v>
      </c>
      <c r="AC74">
        <v>93</v>
      </c>
      <c r="AD74">
        <v>82</v>
      </c>
      <c r="AG74">
        <v>26</v>
      </c>
      <c r="AH74">
        <v>3</v>
      </c>
      <c r="AW74">
        <v>26</v>
      </c>
      <c r="AX74">
        <v>76</v>
      </c>
      <c r="BJ74">
        <v>70</v>
      </c>
    </row>
    <row r="75" spans="1:62" x14ac:dyDescent="0.25">
      <c r="A75" t="s">
        <v>102</v>
      </c>
      <c r="B75">
        <v>504</v>
      </c>
      <c r="C75">
        <v>318</v>
      </c>
      <c r="D75">
        <v>498</v>
      </c>
      <c r="E75">
        <v>330</v>
      </c>
      <c r="G75" s="6">
        <f t="shared" si="6"/>
        <v>-22.972721330828662</v>
      </c>
      <c r="H75" s="6">
        <f t="shared" si="5"/>
        <v>-26.821981201581501</v>
      </c>
      <c r="I75" s="7">
        <f t="shared" si="7"/>
        <v>4</v>
      </c>
      <c r="J75" s="7">
        <f t="shared" si="8"/>
        <v>0</v>
      </c>
      <c r="K75" s="7">
        <f t="shared" si="9"/>
        <v>4</v>
      </c>
      <c r="L75" s="11"/>
      <c r="M75" s="5"/>
      <c r="N75" s="5"/>
      <c r="O75" s="5"/>
      <c r="Q75" t="s">
        <v>102</v>
      </c>
      <c r="R75" t="s">
        <v>155</v>
      </c>
      <c r="S75">
        <v>498</v>
      </c>
      <c r="T75">
        <v>330</v>
      </c>
      <c r="U75">
        <v>4</v>
      </c>
      <c r="V75">
        <v>55</v>
      </c>
      <c r="W75">
        <v>89</v>
      </c>
      <c r="Y75" t="s">
        <v>102</v>
      </c>
      <c r="Z75" t="s">
        <v>155</v>
      </c>
      <c r="AA75">
        <v>498</v>
      </c>
      <c r="AB75">
        <v>330</v>
      </c>
      <c r="AC75">
        <v>89</v>
      </c>
      <c r="AD75">
        <v>55</v>
      </c>
      <c r="AG75">
        <v>28</v>
      </c>
      <c r="AH75">
        <v>4</v>
      </c>
      <c r="AW75">
        <v>28</v>
      </c>
      <c r="AX75">
        <v>74</v>
      </c>
      <c r="BJ75">
        <v>71</v>
      </c>
    </row>
    <row r="76" spans="1:62" x14ac:dyDescent="0.25">
      <c r="A76" t="s">
        <v>103</v>
      </c>
      <c r="B76">
        <v>498</v>
      </c>
      <c r="C76">
        <v>149</v>
      </c>
      <c r="D76">
        <v>514</v>
      </c>
      <c r="E76">
        <v>190</v>
      </c>
      <c r="G76" s="6">
        <f t="shared" si="6"/>
        <v>27.077751402926548</v>
      </c>
      <c r="H76" s="6">
        <f t="shared" si="5"/>
        <v>14.452428251092982</v>
      </c>
      <c r="I76" s="7">
        <f t="shared" si="7"/>
        <v>13</v>
      </c>
      <c r="J76" s="7">
        <f t="shared" si="8"/>
        <v>13</v>
      </c>
      <c r="K76" s="7">
        <f t="shared" si="9"/>
        <v>0</v>
      </c>
      <c r="L76" s="11"/>
      <c r="M76" s="5"/>
      <c r="N76" s="5"/>
      <c r="O76" s="5"/>
      <c r="Q76" t="s">
        <v>103</v>
      </c>
      <c r="R76" t="s">
        <v>155</v>
      </c>
      <c r="S76">
        <v>514</v>
      </c>
      <c r="T76">
        <v>190</v>
      </c>
      <c r="U76">
        <v>13</v>
      </c>
      <c r="V76">
        <v>71</v>
      </c>
      <c r="W76">
        <v>93</v>
      </c>
      <c r="Y76" t="s">
        <v>103</v>
      </c>
      <c r="Z76" t="s">
        <v>155</v>
      </c>
      <c r="AA76">
        <v>514</v>
      </c>
      <c r="AB76">
        <v>190</v>
      </c>
      <c r="AC76">
        <v>93</v>
      </c>
      <c r="AD76">
        <v>71</v>
      </c>
      <c r="AG76">
        <v>32</v>
      </c>
      <c r="AH76">
        <v>5</v>
      </c>
      <c r="AW76">
        <v>32</v>
      </c>
      <c r="AX76">
        <v>56</v>
      </c>
      <c r="BJ76">
        <v>72</v>
      </c>
    </row>
    <row r="77" spans="1:62" x14ac:dyDescent="0.25">
      <c r="A77" t="s">
        <v>104</v>
      </c>
      <c r="B77">
        <v>229</v>
      </c>
      <c r="C77">
        <v>62</v>
      </c>
      <c r="D77">
        <v>151</v>
      </c>
      <c r="E77">
        <v>342</v>
      </c>
      <c r="G77" s="6">
        <f t="shared" si="6"/>
        <v>117.07775140292654</v>
      </c>
      <c r="H77" s="6">
        <f t="shared" si="5"/>
        <v>-148.88690641379659</v>
      </c>
      <c r="I77" s="7">
        <f t="shared" si="7"/>
        <v>95</v>
      </c>
      <c r="J77" s="7">
        <f t="shared" si="8"/>
        <v>0</v>
      </c>
      <c r="K77" s="7">
        <f t="shared" si="9"/>
        <v>95</v>
      </c>
      <c r="L77" s="11"/>
      <c r="M77" s="5"/>
      <c r="N77" s="5"/>
      <c r="O77" s="5"/>
      <c r="Q77" t="s">
        <v>104</v>
      </c>
      <c r="R77" t="s">
        <v>154</v>
      </c>
      <c r="S77">
        <v>151</v>
      </c>
      <c r="T77">
        <v>342</v>
      </c>
      <c r="U77">
        <v>95</v>
      </c>
      <c r="V77">
        <v>46</v>
      </c>
      <c r="W77">
        <v>34</v>
      </c>
      <c r="Y77" t="s">
        <v>104</v>
      </c>
      <c r="Z77" t="s">
        <v>154</v>
      </c>
      <c r="AA77">
        <v>151</v>
      </c>
      <c r="AB77">
        <v>342</v>
      </c>
      <c r="AC77">
        <v>34</v>
      </c>
      <c r="AD77">
        <v>46</v>
      </c>
      <c r="AG77">
        <v>33</v>
      </c>
      <c r="AH77">
        <v>3</v>
      </c>
      <c r="AW77">
        <v>33</v>
      </c>
      <c r="AX77">
        <v>46</v>
      </c>
      <c r="BJ77">
        <v>72</v>
      </c>
    </row>
    <row r="78" spans="1:62" x14ac:dyDescent="0.25">
      <c r="A78" t="s">
        <v>105</v>
      </c>
      <c r="B78">
        <v>120</v>
      </c>
      <c r="C78">
        <v>230</v>
      </c>
      <c r="D78">
        <v>118</v>
      </c>
      <c r="E78">
        <v>231</v>
      </c>
      <c r="G78" s="6">
        <f t="shared" si="6"/>
        <v>177.13759477388825</v>
      </c>
      <c r="H78" s="6">
        <f t="shared" si="5"/>
        <v>177.44890491099909</v>
      </c>
      <c r="I78" s="7">
        <f t="shared" si="7"/>
        <v>1</v>
      </c>
      <c r="J78" s="7">
        <f t="shared" si="8"/>
        <v>1</v>
      </c>
      <c r="K78" s="7">
        <f t="shared" si="9"/>
        <v>0</v>
      </c>
      <c r="L78" s="11"/>
      <c r="M78" s="5"/>
      <c r="N78" s="5"/>
      <c r="O78" s="5"/>
      <c r="Q78" t="s">
        <v>105</v>
      </c>
      <c r="R78" t="s">
        <v>154</v>
      </c>
      <c r="S78">
        <v>118</v>
      </c>
      <c r="T78">
        <v>231</v>
      </c>
      <c r="U78">
        <v>1</v>
      </c>
      <c r="V78">
        <v>91</v>
      </c>
      <c r="W78">
        <v>98</v>
      </c>
      <c r="Y78" t="s">
        <v>105</v>
      </c>
      <c r="Z78" t="s">
        <v>154</v>
      </c>
      <c r="AA78">
        <v>118</v>
      </c>
      <c r="AB78">
        <v>231</v>
      </c>
      <c r="AC78">
        <v>98</v>
      </c>
      <c r="AD78">
        <v>91</v>
      </c>
      <c r="AG78">
        <v>34</v>
      </c>
      <c r="AH78">
        <v>4</v>
      </c>
      <c r="AW78">
        <v>34</v>
      </c>
      <c r="AX78">
        <v>55</v>
      </c>
      <c r="BJ78">
        <v>72</v>
      </c>
    </row>
    <row r="79" spans="1:62" x14ac:dyDescent="0.25">
      <c r="A79" t="s">
        <v>106</v>
      </c>
      <c r="B79">
        <v>519</v>
      </c>
      <c r="C79">
        <v>216</v>
      </c>
      <c r="D79">
        <v>519</v>
      </c>
      <c r="E79">
        <v>237</v>
      </c>
      <c r="G79" s="6">
        <f t="shared" si="6"/>
        <v>6.8768307374367952</v>
      </c>
      <c r="H79" s="6">
        <f t="shared" si="5"/>
        <v>0.86369004459958698</v>
      </c>
      <c r="I79" s="7">
        <f t="shared" si="7"/>
        <v>7</v>
      </c>
      <c r="J79" s="7">
        <f t="shared" si="8"/>
        <v>0</v>
      </c>
      <c r="K79" s="7">
        <f t="shared" si="9"/>
        <v>7</v>
      </c>
      <c r="L79" s="11"/>
      <c r="M79" s="5"/>
      <c r="N79" s="5"/>
      <c r="O79" s="5"/>
      <c r="Q79" t="s">
        <v>106</v>
      </c>
      <c r="R79" t="s">
        <v>154</v>
      </c>
      <c r="S79">
        <v>519</v>
      </c>
      <c r="T79">
        <v>237</v>
      </c>
      <c r="U79">
        <v>7</v>
      </c>
      <c r="V79">
        <v>83</v>
      </c>
      <c r="W79">
        <v>96</v>
      </c>
      <c r="Y79" t="s">
        <v>106</v>
      </c>
      <c r="Z79" t="s">
        <v>154</v>
      </c>
      <c r="AA79">
        <v>519</v>
      </c>
      <c r="AB79">
        <v>237</v>
      </c>
      <c r="AC79">
        <v>96</v>
      </c>
      <c r="AD79">
        <v>83</v>
      </c>
      <c r="AG79">
        <v>35</v>
      </c>
      <c r="AH79">
        <v>3</v>
      </c>
      <c r="AW79">
        <v>35</v>
      </c>
      <c r="AX79">
        <v>81</v>
      </c>
      <c r="BJ79">
        <v>72</v>
      </c>
    </row>
    <row r="80" spans="1:62" x14ac:dyDescent="0.25">
      <c r="A80" t="s">
        <v>107</v>
      </c>
      <c r="B80">
        <v>310</v>
      </c>
      <c r="C80">
        <v>440</v>
      </c>
      <c r="D80">
        <v>349</v>
      </c>
      <c r="E80">
        <v>437</v>
      </c>
      <c r="G80" s="6">
        <f t="shared" si="6"/>
        <v>-92.862405226111747</v>
      </c>
      <c r="H80" s="6">
        <f t="shared" si="5"/>
        <v>-81.625740972400976</v>
      </c>
      <c r="I80" s="7">
        <f t="shared" si="7"/>
        <v>12</v>
      </c>
      <c r="J80" s="7">
        <f t="shared" si="8"/>
        <v>0</v>
      </c>
      <c r="K80" s="7">
        <f t="shared" si="9"/>
        <v>12</v>
      </c>
      <c r="L80" s="11"/>
      <c r="M80" s="5"/>
      <c r="N80" s="5"/>
      <c r="O80" s="5"/>
      <c r="Q80" t="s">
        <v>107</v>
      </c>
      <c r="R80" t="s">
        <v>156</v>
      </c>
      <c r="S80">
        <v>349</v>
      </c>
      <c r="T80">
        <v>437</v>
      </c>
      <c r="U80">
        <v>12</v>
      </c>
      <c r="V80">
        <v>73</v>
      </c>
      <c r="W80">
        <v>51</v>
      </c>
      <c r="Y80" t="s">
        <v>107</v>
      </c>
      <c r="Z80" t="s">
        <v>156</v>
      </c>
      <c r="AA80">
        <v>349</v>
      </c>
      <c r="AB80">
        <v>437</v>
      </c>
      <c r="AC80">
        <v>51</v>
      </c>
      <c r="AD80">
        <v>73</v>
      </c>
      <c r="AG80">
        <v>36</v>
      </c>
      <c r="AH80">
        <v>3</v>
      </c>
      <c r="AW80">
        <v>36</v>
      </c>
      <c r="AX80">
        <v>57</v>
      </c>
      <c r="BJ80">
        <v>72</v>
      </c>
    </row>
    <row r="81" spans="1:62" x14ac:dyDescent="0.25">
      <c r="A81" t="s">
        <v>108</v>
      </c>
      <c r="B81">
        <v>200</v>
      </c>
      <c r="C81">
        <v>80</v>
      </c>
      <c r="D81">
        <v>137</v>
      </c>
      <c r="E81">
        <v>317</v>
      </c>
      <c r="G81" s="6">
        <f t="shared" si="6"/>
        <v>126.86989764584402</v>
      </c>
      <c r="H81" s="6">
        <f t="shared" si="5"/>
        <v>-157.18034430201723</v>
      </c>
      <c r="I81" s="7">
        <f t="shared" si="7"/>
        <v>76</v>
      </c>
      <c r="J81" s="7">
        <f t="shared" si="8"/>
        <v>0</v>
      </c>
      <c r="K81" s="7">
        <f t="shared" si="9"/>
        <v>76</v>
      </c>
      <c r="L81" s="11"/>
      <c r="M81" s="5"/>
      <c r="N81" s="5"/>
      <c r="O81" s="5"/>
      <c r="Q81" t="s">
        <v>108</v>
      </c>
      <c r="R81" t="s">
        <v>156</v>
      </c>
      <c r="S81">
        <v>137</v>
      </c>
      <c r="T81">
        <v>317</v>
      </c>
      <c r="U81">
        <v>76</v>
      </c>
      <c r="V81">
        <v>18</v>
      </c>
      <c r="W81">
        <v>64</v>
      </c>
      <c r="Y81" t="s">
        <v>108</v>
      </c>
      <c r="Z81" t="s">
        <v>156</v>
      </c>
      <c r="AA81">
        <v>137</v>
      </c>
      <c r="AB81">
        <v>317</v>
      </c>
      <c r="AC81">
        <v>64</v>
      </c>
      <c r="AD81">
        <v>18</v>
      </c>
      <c r="AG81">
        <v>39</v>
      </c>
      <c r="AH81">
        <v>5</v>
      </c>
      <c r="AW81">
        <v>39</v>
      </c>
      <c r="AX81">
        <v>54</v>
      </c>
      <c r="BJ81">
        <v>72</v>
      </c>
    </row>
    <row r="82" spans="1:62" x14ac:dyDescent="0.25">
      <c r="A82" t="s">
        <v>109</v>
      </c>
      <c r="B82">
        <v>262</v>
      </c>
      <c r="C82">
        <v>49</v>
      </c>
      <c r="D82">
        <v>492</v>
      </c>
      <c r="E82">
        <v>338</v>
      </c>
      <c r="G82" s="6">
        <f t="shared" si="6"/>
        <v>106.89169574467449</v>
      </c>
      <c r="H82" s="6">
        <f t="shared" si="5"/>
        <v>-29.673082112077829</v>
      </c>
      <c r="I82" s="7">
        <f t="shared" si="7"/>
        <v>137</v>
      </c>
      <c r="J82" s="7">
        <f t="shared" si="8"/>
        <v>0</v>
      </c>
      <c r="K82" s="7">
        <f t="shared" si="9"/>
        <v>137</v>
      </c>
      <c r="L82" s="11"/>
      <c r="M82" s="5"/>
      <c r="N82" s="5"/>
      <c r="O82" s="5"/>
      <c r="Q82" t="s">
        <v>109</v>
      </c>
      <c r="R82" t="s">
        <v>156</v>
      </c>
      <c r="S82">
        <v>492</v>
      </c>
      <c r="T82">
        <v>338</v>
      </c>
      <c r="U82">
        <v>137</v>
      </c>
      <c r="V82">
        <v>44</v>
      </c>
      <c r="W82">
        <v>32</v>
      </c>
      <c r="Y82" t="s">
        <v>109</v>
      </c>
      <c r="Z82" t="s">
        <v>156</v>
      </c>
      <c r="AA82">
        <v>492</v>
      </c>
      <c r="AB82">
        <v>338</v>
      </c>
      <c r="AC82">
        <v>32</v>
      </c>
      <c r="AD82">
        <v>44</v>
      </c>
      <c r="AG82">
        <v>40</v>
      </c>
      <c r="AH82">
        <v>2</v>
      </c>
      <c r="AW82">
        <v>40</v>
      </c>
      <c r="AX82">
        <v>5</v>
      </c>
      <c r="BJ82">
        <v>72</v>
      </c>
    </row>
    <row r="83" spans="1:62" x14ac:dyDescent="0.25">
      <c r="A83" t="s">
        <v>110</v>
      </c>
      <c r="B83">
        <v>174</v>
      </c>
      <c r="C83">
        <v>104</v>
      </c>
      <c r="D83">
        <v>171</v>
      </c>
      <c r="E83">
        <v>373</v>
      </c>
      <c r="G83" s="6">
        <f t="shared" si="6"/>
        <v>137.03091423685311</v>
      </c>
      <c r="H83" s="6">
        <f t="shared" si="5"/>
        <v>-138.24734279032293</v>
      </c>
      <c r="I83" s="7">
        <f t="shared" si="7"/>
        <v>85</v>
      </c>
      <c r="J83" s="7">
        <f t="shared" si="8"/>
        <v>0</v>
      </c>
      <c r="K83" s="7">
        <f t="shared" si="9"/>
        <v>85</v>
      </c>
      <c r="L83" s="11"/>
      <c r="M83" s="5"/>
      <c r="N83" s="5"/>
      <c r="O83" s="5"/>
      <c r="Q83" t="s">
        <v>110</v>
      </c>
      <c r="R83" t="s">
        <v>153</v>
      </c>
      <c r="S83">
        <v>171</v>
      </c>
      <c r="T83">
        <v>373</v>
      </c>
      <c r="U83">
        <v>85</v>
      </c>
      <c r="V83">
        <v>69</v>
      </c>
      <c r="W83">
        <v>73</v>
      </c>
      <c r="Y83" t="s">
        <v>110</v>
      </c>
      <c r="Z83" t="s">
        <v>153</v>
      </c>
      <c r="AA83">
        <v>171</v>
      </c>
      <c r="AB83">
        <v>373</v>
      </c>
      <c r="AC83">
        <v>73</v>
      </c>
      <c r="AD83">
        <v>69</v>
      </c>
      <c r="AG83">
        <v>40</v>
      </c>
      <c r="AH83">
        <v>3</v>
      </c>
      <c r="AW83">
        <v>40</v>
      </c>
      <c r="AX83">
        <v>76</v>
      </c>
      <c r="BJ83">
        <v>72</v>
      </c>
    </row>
    <row r="84" spans="1:62" x14ac:dyDescent="0.25">
      <c r="A84" t="s">
        <v>111</v>
      </c>
      <c r="B84">
        <v>398</v>
      </c>
      <c r="C84">
        <v>56</v>
      </c>
      <c r="D84">
        <v>475</v>
      </c>
      <c r="E84">
        <v>366</v>
      </c>
      <c r="G84" s="6">
        <f t="shared" si="6"/>
        <v>67.027278669171338</v>
      </c>
      <c r="H84" s="6">
        <f t="shared" si="5"/>
        <v>-39.107772382680899</v>
      </c>
      <c r="I84" s="7">
        <f t="shared" si="7"/>
        <v>107</v>
      </c>
      <c r="J84" s="7">
        <f t="shared" si="8"/>
        <v>0</v>
      </c>
      <c r="K84" s="7">
        <f t="shared" si="9"/>
        <v>107</v>
      </c>
      <c r="L84" s="11"/>
      <c r="M84" s="5"/>
      <c r="N84" s="5"/>
      <c r="O84" s="5"/>
      <c r="Q84" t="s">
        <v>111</v>
      </c>
      <c r="R84" t="s">
        <v>153</v>
      </c>
      <c r="S84">
        <v>475</v>
      </c>
      <c r="T84">
        <v>366</v>
      </c>
      <c r="U84">
        <v>107</v>
      </c>
      <c r="V84">
        <v>85</v>
      </c>
      <c r="W84">
        <v>66</v>
      </c>
      <c r="Y84" t="s">
        <v>111</v>
      </c>
      <c r="Z84" t="s">
        <v>153</v>
      </c>
      <c r="AA84">
        <v>475</v>
      </c>
      <c r="AB84">
        <v>366</v>
      </c>
      <c r="AC84">
        <v>66</v>
      </c>
      <c r="AD84">
        <v>85</v>
      </c>
      <c r="AG84">
        <v>43</v>
      </c>
      <c r="AH84">
        <v>3</v>
      </c>
      <c r="AW84">
        <v>43</v>
      </c>
      <c r="AX84">
        <v>66</v>
      </c>
      <c r="BJ84">
        <v>73</v>
      </c>
    </row>
    <row r="85" spans="1:62" x14ac:dyDescent="0.25">
      <c r="A85" t="s">
        <v>112</v>
      </c>
      <c r="B85">
        <v>488</v>
      </c>
      <c r="C85">
        <v>349</v>
      </c>
      <c r="D85">
        <v>451</v>
      </c>
      <c r="E85">
        <v>390</v>
      </c>
      <c r="G85" s="6">
        <f t="shared" si="6"/>
        <v>-32.975891197310439</v>
      </c>
      <c r="H85" s="6">
        <f t="shared" si="5"/>
        <v>-48.868204038321714</v>
      </c>
      <c r="I85" s="7">
        <f t="shared" si="7"/>
        <v>16</v>
      </c>
      <c r="J85" s="7">
        <f t="shared" si="8"/>
        <v>0</v>
      </c>
      <c r="K85" s="7">
        <f t="shared" si="9"/>
        <v>16</v>
      </c>
      <c r="L85" s="11"/>
      <c r="M85" s="5"/>
      <c r="N85" s="5"/>
      <c r="O85" s="5"/>
      <c r="Q85" t="s">
        <v>112</v>
      </c>
      <c r="R85" t="s">
        <v>153</v>
      </c>
      <c r="S85">
        <v>451</v>
      </c>
      <c r="T85">
        <v>390</v>
      </c>
      <c r="U85">
        <v>16</v>
      </c>
      <c r="V85">
        <v>65</v>
      </c>
      <c r="W85">
        <v>62</v>
      </c>
      <c r="Y85" t="s">
        <v>112</v>
      </c>
      <c r="Z85" t="s">
        <v>153</v>
      </c>
      <c r="AA85">
        <v>451</v>
      </c>
      <c r="AB85">
        <v>390</v>
      </c>
      <c r="AC85">
        <v>62</v>
      </c>
      <c r="AD85">
        <v>65</v>
      </c>
      <c r="AG85">
        <v>54</v>
      </c>
      <c r="AH85">
        <v>5</v>
      </c>
      <c r="AW85">
        <v>54</v>
      </c>
      <c r="AX85">
        <v>72</v>
      </c>
      <c r="BJ85">
        <v>73</v>
      </c>
    </row>
    <row r="86" spans="1:62" x14ac:dyDescent="0.25">
      <c r="A86" t="s">
        <v>113</v>
      </c>
      <c r="B86">
        <v>135</v>
      </c>
      <c r="C86">
        <v>165</v>
      </c>
      <c r="D86">
        <v>120</v>
      </c>
      <c r="E86">
        <v>237</v>
      </c>
      <c r="G86" s="6">
        <f t="shared" si="6"/>
        <v>157.93210043758978</v>
      </c>
      <c r="H86" s="6">
        <f t="shared" si="5"/>
        <v>179.14062775635534</v>
      </c>
      <c r="I86" s="7">
        <f t="shared" si="7"/>
        <v>22</v>
      </c>
      <c r="J86" s="7">
        <f t="shared" si="8"/>
        <v>22</v>
      </c>
      <c r="K86" s="7">
        <f t="shared" si="9"/>
        <v>0</v>
      </c>
      <c r="L86" s="11"/>
      <c r="M86" s="5"/>
      <c r="N86" s="5"/>
      <c r="O86" s="5"/>
      <c r="Q86" t="s">
        <v>113</v>
      </c>
      <c r="R86" t="s">
        <v>155</v>
      </c>
      <c r="S86">
        <v>120</v>
      </c>
      <c r="T86">
        <v>237</v>
      </c>
      <c r="U86">
        <v>22</v>
      </c>
      <c r="V86">
        <v>66</v>
      </c>
      <c r="W86">
        <v>49</v>
      </c>
      <c r="Y86" t="s">
        <v>113</v>
      </c>
      <c r="Z86" t="s">
        <v>155</v>
      </c>
      <c r="AA86">
        <v>120</v>
      </c>
      <c r="AB86">
        <v>237</v>
      </c>
      <c r="AC86">
        <v>49</v>
      </c>
      <c r="AD86">
        <v>66</v>
      </c>
      <c r="AG86">
        <v>59</v>
      </c>
      <c r="AH86">
        <v>4</v>
      </c>
      <c r="AW86">
        <v>59</v>
      </c>
      <c r="AX86">
        <v>56</v>
      </c>
      <c r="BJ86">
        <v>73</v>
      </c>
    </row>
    <row r="87" spans="1:62" x14ac:dyDescent="0.25">
      <c r="A87" t="s">
        <v>114</v>
      </c>
      <c r="B87">
        <v>124</v>
      </c>
      <c r="C87">
        <v>198</v>
      </c>
      <c r="D87">
        <v>119</v>
      </c>
      <c r="E87">
        <v>242</v>
      </c>
      <c r="G87" s="6">
        <f t="shared" si="6"/>
        <v>167.90524292298787</v>
      </c>
      <c r="H87" s="6">
        <f t="shared" si="5"/>
        <v>-179.42991155500113</v>
      </c>
      <c r="I87" s="7">
        <f t="shared" si="7"/>
        <v>13</v>
      </c>
      <c r="J87" s="7">
        <f t="shared" si="8"/>
        <v>0</v>
      </c>
      <c r="K87" s="7">
        <f t="shared" si="9"/>
        <v>13</v>
      </c>
      <c r="L87" s="11"/>
      <c r="M87" s="5"/>
      <c r="N87" s="5"/>
      <c r="O87" s="5"/>
      <c r="Q87" t="s">
        <v>114</v>
      </c>
      <c r="R87" t="s">
        <v>155</v>
      </c>
      <c r="S87">
        <v>119</v>
      </c>
      <c r="T87">
        <v>242</v>
      </c>
      <c r="U87">
        <v>13</v>
      </c>
      <c r="V87">
        <v>61</v>
      </c>
      <c r="W87">
        <v>96</v>
      </c>
      <c r="Y87" t="s">
        <v>114</v>
      </c>
      <c r="Z87" t="s">
        <v>155</v>
      </c>
      <c r="AA87">
        <v>119</v>
      </c>
      <c r="AB87">
        <v>242</v>
      </c>
      <c r="AC87">
        <v>96</v>
      </c>
      <c r="AD87">
        <v>61</v>
      </c>
      <c r="AG87">
        <v>61</v>
      </c>
      <c r="AH87">
        <v>5</v>
      </c>
      <c r="AW87">
        <v>61</v>
      </c>
      <c r="AX87">
        <v>70</v>
      </c>
      <c r="BJ87">
        <v>73</v>
      </c>
    </row>
    <row r="88" spans="1:62" x14ac:dyDescent="0.25">
      <c r="A88" t="s">
        <v>115</v>
      </c>
      <c r="B88">
        <v>327</v>
      </c>
      <c r="C88">
        <v>40</v>
      </c>
      <c r="D88">
        <v>317</v>
      </c>
      <c r="E88">
        <v>41</v>
      </c>
      <c r="G88" s="6">
        <f t="shared" si="6"/>
        <v>87.995465967894106</v>
      </c>
      <c r="H88" s="6">
        <f t="shared" si="5"/>
        <v>90.863690044599579</v>
      </c>
      <c r="I88" s="7">
        <f t="shared" si="7"/>
        <v>3</v>
      </c>
      <c r="J88" s="7">
        <f t="shared" si="8"/>
        <v>3</v>
      </c>
      <c r="K88" s="7">
        <f t="shared" si="9"/>
        <v>0</v>
      </c>
      <c r="L88" s="11"/>
      <c r="M88" s="5"/>
      <c r="N88" s="5"/>
      <c r="O88" s="5"/>
      <c r="Q88" t="s">
        <v>115</v>
      </c>
      <c r="R88" t="s">
        <v>155</v>
      </c>
      <c r="S88">
        <v>317</v>
      </c>
      <c r="T88">
        <v>41</v>
      </c>
      <c r="U88">
        <v>3</v>
      </c>
      <c r="V88">
        <v>54</v>
      </c>
      <c r="W88">
        <v>76</v>
      </c>
      <c r="Y88" t="s">
        <v>115</v>
      </c>
      <c r="Z88" t="s">
        <v>155</v>
      </c>
      <c r="AA88">
        <v>317</v>
      </c>
      <c r="AB88">
        <v>41</v>
      </c>
      <c r="AC88">
        <v>76</v>
      </c>
      <c r="AD88">
        <v>54</v>
      </c>
      <c r="AG88">
        <v>61</v>
      </c>
      <c r="AH88">
        <v>5</v>
      </c>
      <c r="AW88">
        <v>61</v>
      </c>
      <c r="AX88">
        <v>73</v>
      </c>
      <c r="BJ88">
        <v>74</v>
      </c>
    </row>
    <row r="89" spans="1:62" x14ac:dyDescent="0.25">
      <c r="A89" t="s">
        <v>116</v>
      </c>
      <c r="B89">
        <v>214</v>
      </c>
      <c r="C89">
        <v>410</v>
      </c>
      <c r="D89">
        <v>493</v>
      </c>
      <c r="E89">
        <v>340</v>
      </c>
      <c r="G89" s="6">
        <f t="shared" si="6"/>
        <v>-121.94475277620339</v>
      </c>
      <c r="H89" s="6">
        <f t="shared" si="5"/>
        <v>-30.029401761514666</v>
      </c>
      <c r="I89" s="7">
        <f t="shared" si="7"/>
        <v>92</v>
      </c>
      <c r="J89" s="7">
        <f t="shared" si="8"/>
        <v>0</v>
      </c>
      <c r="K89" s="7">
        <f t="shared" si="9"/>
        <v>92</v>
      </c>
      <c r="L89" s="11"/>
      <c r="M89" s="5"/>
      <c r="N89" s="5"/>
      <c r="O89" s="5"/>
      <c r="Q89" t="s">
        <v>116</v>
      </c>
      <c r="R89" t="s">
        <v>154</v>
      </c>
      <c r="S89">
        <v>493</v>
      </c>
      <c r="T89">
        <v>340</v>
      </c>
      <c r="U89">
        <v>92</v>
      </c>
      <c r="V89">
        <v>67</v>
      </c>
      <c r="W89">
        <v>25</v>
      </c>
      <c r="Y89" t="s">
        <v>116</v>
      </c>
      <c r="Z89" t="s">
        <v>154</v>
      </c>
      <c r="AA89">
        <v>493</v>
      </c>
      <c r="AB89">
        <v>340</v>
      </c>
      <c r="AC89">
        <v>25</v>
      </c>
      <c r="AD89">
        <v>67</v>
      </c>
      <c r="AG89">
        <v>67</v>
      </c>
      <c r="AH89">
        <v>2</v>
      </c>
      <c r="AW89">
        <v>67</v>
      </c>
      <c r="AX89">
        <v>50</v>
      </c>
      <c r="BJ89">
        <v>74</v>
      </c>
    </row>
    <row r="90" spans="1:62" x14ac:dyDescent="0.25">
      <c r="A90" t="s">
        <v>117</v>
      </c>
      <c r="B90">
        <v>443</v>
      </c>
      <c r="C90">
        <v>398</v>
      </c>
      <c r="D90">
        <v>162</v>
      </c>
      <c r="E90">
        <v>361</v>
      </c>
      <c r="G90" s="6">
        <f t="shared" si="6"/>
        <v>-52.099919644631633</v>
      </c>
      <c r="H90" s="6">
        <f t="shared" si="5"/>
        <v>-142.554284760911</v>
      </c>
      <c r="I90" s="7">
        <f t="shared" si="7"/>
        <v>91</v>
      </c>
      <c r="J90" s="7">
        <f t="shared" si="8"/>
        <v>0</v>
      </c>
      <c r="K90" s="7">
        <f t="shared" si="9"/>
        <v>91</v>
      </c>
      <c r="L90" s="11"/>
      <c r="M90" s="5"/>
      <c r="N90" s="5"/>
      <c r="O90" s="5"/>
      <c r="Q90" t="s">
        <v>117</v>
      </c>
      <c r="R90" t="s">
        <v>154</v>
      </c>
      <c r="S90">
        <v>162</v>
      </c>
      <c r="T90">
        <v>361</v>
      </c>
      <c r="U90">
        <v>91</v>
      </c>
      <c r="V90">
        <v>68</v>
      </c>
      <c r="W90">
        <v>10</v>
      </c>
      <c r="Y90" t="s">
        <v>117</v>
      </c>
      <c r="Z90" t="s">
        <v>154</v>
      </c>
      <c r="AA90">
        <v>162</v>
      </c>
      <c r="AB90">
        <v>361</v>
      </c>
      <c r="AC90">
        <v>10</v>
      </c>
      <c r="AD90">
        <v>68</v>
      </c>
      <c r="AG90">
        <v>69</v>
      </c>
      <c r="AH90">
        <v>3</v>
      </c>
      <c r="AW90">
        <v>69</v>
      </c>
      <c r="AX90">
        <v>59</v>
      </c>
      <c r="BJ90">
        <v>75</v>
      </c>
    </row>
    <row r="91" spans="1:62" x14ac:dyDescent="0.25">
      <c r="A91" t="s">
        <v>118</v>
      </c>
      <c r="B91">
        <v>469</v>
      </c>
      <c r="C91">
        <v>374</v>
      </c>
      <c r="D91">
        <v>462</v>
      </c>
      <c r="E91">
        <v>377</v>
      </c>
      <c r="G91" s="6">
        <f t="shared" si="6"/>
        <v>-41.965960353054982</v>
      </c>
      <c r="H91" s="6">
        <f t="shared" si="5"/>
        <v>-43.973303819942139</v>
      </c>
      <c r="I91" s="7">
        <f t="shared" si="7"/>
        <v>3</v>
      </c>
      <c r="J91" s="7">
        <f t="shared" si="8"/>
        <v>0</v>
      </c>
      <c r="K91" s="7">
        <f t="shared" si="9"/>
        <v>3</v>
      </c>
      <c r="L91" s="11"/>
      <c r="M91" s="5"/>
      <c r="N91" s="5"/>
      <c r="O91" s="5"/>
      <c r="Q91" t="s">
        <v>118</v>
      </c>
      <c r="R91" t="s">
        <v>154</v>
      </c>
      <c r="S91">
        <v>462</v>
      </c>
      <c r="T91">
        <v>377</v>
      </c>
      <c r="U91">
        <v>3</v>
      </c>
      <c r="V91">
        <v>70</v>
      </c>
      <c r="W91">
        <v>59</v>
      </c>
      <c r="Y91" t="s">
        <v>118</v>
      </c>
      <c r="Z91" t="s">
        <v>154</v>
      </c>
      <c r="AA91">
        <v>462</v>
      </c>
      <c r="AB91">
        <v>377</v>
      </c>
      <c r="AC91">
        <v>59</v>
      </c>
      <c r="AD91">
        <v>70</v>
      </c>
      <c r="AG91">
        <v>69</v>
      </c>
      <c r="AH91">
        <v>3</v>
      </c>
      <c r="AW91">
        <v>69</v>
      </c>
      <c r="AX91">
        <v>72</v>
      </c>
      <c r="BJ91">
        <v>75</v>
      </c>
    </row>
    <row r="92" spans="1:62" x14ac:dyDescent="0.25">
      <c r="A92" t="s">
        <v>119</v>
      </c>
      <c r="B92">
        <v>426</v>
      </c>
      <c r="C92">
        <v>70</v>
      </c>
      <c r="D92">
        <v>219</v>
      </c>
      <c r="E92">
        <v>409</v>
      </c>
      <c r="G92" s="6">
        <f t="shared" si="6"/>
        <v>58.055247223796606</v>
      </c>
      <c r="H92" s="6">
        <f t="shared" si="5"/>
        <v>-120.86393820185292</v>
      </c>
      <c r="I92" s="7">
        <f t="shared" si="7"/>
        <v>179</v>
      </c>
      <c r="J92" s="7">
        <f t="shared" si="8"/>
        <v>0</v>
      </c>
      <c r="K92" s="7">
        <f t="shared" si="9"/>
        <v>179</v>
      </c>
      <c r="L92" s="11"/>
      <c r="M92" s="5"/>
      <c r="N92" s="5"/>
      <c r="O92" s="5"/>
      <c r="Q92" t="s">
        <v>119</v>
      </c>
      <c r="R92" t="s">
        <v>156</v>
      </c>
      <c r="S92">
        <v>219</v>
      </c>
      <c r="T92">
        <v>409</v>
      </c>
      <c r="U92">
        <v>179</v>
      </c>
      <c r="V92">
        <v>72</v>
      </c>
      <c r="W92">
        <v>5</v>
      </c>
      <c r="Y92" t="s">
        <v>119</v>
      </c>
      <c r="Z92" t="s">
        <v>156</v>
      </c>
      <c r="AA92">
        <v>219</v>
      </c>
      <c r="AB92">
        <v>409</v>
      </c>
      <c r="AC92">
        <v>5</v>
      </c>
      <c r="AD92">
        <v>72</v>
      </c>
      <c r="AG92">
        <v>69</v>
      </c>
      <c r="AH92">
        <v>3</v>
      </c>
      <c r="AW92">
        <v>69</v>
      </c>
      <c r="AX92">
        <v>84</v>
      </c>
      <c r="BJ92">
        <v>76</v>
      </c>
    </row>
    <row r="93" spans="1:62" x14ac:dyDescent="0.25">
      <c r="A93" t="s">
        <v>120</v>
      </c>
      <c r="B93">
        <v>143</v>
      </c>
      <c r="C93">
        <v>334</v>
      </c>
      <c r="D93">
        <v>401</v>
      </c>
      <c r="E93">
        <v>63</v>
      </c>
      <c r="G93" s="6">
        <f t="shared" si="6"/>
        <v>-152.02841541861858</v>
      </c>
      <c r="H93" s="6">
        <f t="shared" si="5"/>
        <v>65.409882833803991</v>
      </c>
      <c r="I93" s="7">
        <f t="shared" si="7"/>
        <v>143</v>
      </c>
      <c r="J93" s="7">
        <f t="shared" si="8"/>
        <v>143</v>
      </c>
      <c r="K93" s="7">
        <f t="shared" si="9"/>
        <v>0</v>
      </c>
      <c r="L93" s="11"/>
      <c r="M93" s="5"/>
      <c r="N93" s="5"/>
      <c r="O93" s="5"/>
      <c r="Q93" t="s">
        <v>120</v>
      </c>
      <c r="R93" t="s">
        <v>156</v>
      </c>
      <c r="S93">
        <v>401</v>
      </c>
      <c r="T93">
        <v>63</v>
      </c>
      <c r="U93">
        <v>143</v>
      </c>
      <c r="V93">
        <v>59</v>
      </c>
      <c r="W93">
        <v>41</v>
      </c>
      <c r="Y93" t="s">
        <v>120</v>
      </c>
      <c r="Z93" t="s">
        <v>156</v>
      </c>
      <c r="AA93">
        <v>401</v>
      </c>
      <c r="AB93">
        <v>63</v>
      </c>
      <c r="AC93">
        <v>41</v>
      </c>
      <c r="AD93">
        <v>59</v>
      </c>
      <c r="AG93">
        <v>70</v>
      </c>
      <c r="AH93">
        <v>1</v>
      </c>
      <c r="AW93">
        <v>70</v>
      </c>
      <c r="AX93">
        <v>49</v>
      </c>
      <c r="BJ93">
        <v>76</v>
      </c>
    </row>
    <row r="94" spans="1:62" x14ac:dyDescent="0.25">
      <c r="A94" t="s">
        <v>121</v>
      </c>
      <c r="B94">
        <v>516</v>
      </c>
      <c r="C94">
        <v>282</v>
      </c>
      <c r="D94">
        <v>519</v>
      </c>
      <c r="E94">
        <v>244</v>
      </c>
      <c r="G94" s="6">
        <f t="shared" si="6"/>
        <v>-12.094757077012103</v>
      </c>
      <c r="H94" s="6">
        <f t="shared" si="5"/>
        <v>-1.1515188939637642</v>
      </c>
      <c r="I94" s="7">
        <f t="shared" si="7"/>
        <v>11</v>
      </c>
      <c r="J94" s="7">
        <f t="shared" si="8"/>
        <v>0</v>
      </c>
      <c r="K94" s="7">
        <f t="shared" si="9"/>
        <v>11</v>
      </c>
      <c r="L94" s="11"/>
      <c r="M94" s="5"/>
      <c r="N94" s="5"/>
      <c r="O94" s="5"/>
      <c r="Q94" t="s">
        <v>121</v>
      </c>
      <c r="R94" t="s">
        <v>156</v>
      </c>
      <c r="S94">
        <v>519</v>
      </c>
      <c r="T94">
        <v>244</v>
      </c>
      <c r="U94">
        <v>11</v>
      </c>
      <c r="V94">
        <v>54</v>
      </c>
      <c r="W94">
        <v>48</v>
      </c>
      <c r="Y94" t="s">
        <v>121</v>
      </c>
      <c r="Z94" t="s">
        <v>156</v>
      </c>
      <c r="AA94">
        <v>519</v>
      </c>
      <c r="AB94">
        <v>244</v>
      </c>
      <c r="AC94">
        <v>48</v>
      </c>
      <c r="AD94">
        <v>54</v>
      </c>
      <c r="AG94">
        <v>76</v>
      </c>
      <c r="AH94">
        <v>2</v>
      </c>
      <c r="AW94">
        <v>76</v>
      </c>
      <c r="AX94">
        <v>38</v>
      </c>
      <c r="BJ94">
        <v>76</v>
      </c>
    </row>
    <row r="95" spans="1:62" x14ac:dyDescent="0.25">
      <c r="A95" t="s">
        <v>122</v>
      </c>
      <c r="B95">
        <v>518</v>
      </c>
      <c r="C95">
        <v>212</v>
      </c>
      <c r="D95">
        <v>519</v>
      </c>
      <c r="E95">
        <v>243</v>
      </c>
      <c r="G95" s="6">
        <f t="shared" si="6"/>
        <v>8.0490617016745052</v>
      </c>
      <c r="H95" s="6">
        <f t="shared" si="5"/>
        <v>-0.86369004459958698</v>
      </c>
      <c r="I95" s="7">
        <f t="shared" si="7"/>
        <v>9</v>
      </c>
      <c r="J95" s="7">
        <f t="shared" si="8"/>
        <v>0</v>
      </c>
      <c r="K95" s="7">
        <f t="shared" si="9"/>
        <v>9</v>
      </c>
      <c r="L95" s="11"/>
      <c r="M95" s="5"/>
      <c r="N95" s="5"/>
      <c r="O95" s="5"/>
      <c r="Q95" t="s">
        <v>122</v>
      </c>
      <c r="R95" t="s">
        <v>153</v>
      </c>
      <c r="S95">
        <v>519</v>
      </c>
      <c r="T95">
        <v>243</v>
      </c>
      <c r="U95">
        <v>9</v>
      </c>
      <c r="V95">
        <v>64</v>
      </c>
      <c r="W95">
        <v>86</v>
      </c>
      <c r="Y95" t="s">
        <v>122</v>
      </c>
      <c r="Z95" t="s">
        <v>153</v>
      </c>
      <c r="AA95">
        <v>519</v>
      </c>
      <c r="AB95">
        <v>243</v>
      </c>
      <c r="AC95">
        <v>86</v>
      </c>
      <c r="AD95">
        <v>64</v>
      </c>
      <c r="AG95">
        <v>76</v>
      </c>
      <c r="AH95">
        <v>4</v>
      </c>
      <c r="AW95">
        <v>76</v>
      </c>
      <c r="AX95">
        <v>55</v>
      </c>
      <c r="BJ95">
        <v>78</v>
      </c>
    </row>
    <row r="96" spans="1:62" x14ac:dyDescent="0.25">
      <c r="A96" t="s">
        <v>123</v>
      </c>
      <c r="B96">
        <v>395</v>
      </c>
      <c r="C96">
        <v>55</v>
      </c>
      <c r="D96">
        <v>502</v>
      </c>
      <c r="E96">
        <v>155</v>
      </c>
      <c r="G96" s="6">
        <f t="shared" si="6"/>
        <v>67.932100437589796</v>
      </c>
      <c r="H96" s="6">
        <f t="shared" si="5"/>
        <v>25.034125290967868</v>
      </c>
      <c r="I96" s="7">
        <f t="shared" si="7"/>
        <v>43</v>
      </c>
      <c r="J96" s="7">
        <f t="shared" si="8"/>
        <v>43</v>
      </c>
      <c r="K96" s="7">
        <f t="shared" si="9"/>
        <v>0</v>
      </c>
      <c r="L96" s="11"/>
      <c r="M96" s="5"/>
      <c r="N96" s="5"/>
      <c r="O96" s="5"/>
      <c r="Q96" t="s">
        <v>123</v>
      </c>
      <c r="R96" t="s">
        <v>153</v>
      </c>
      <c r="S96">
        <v>502</v>
      </c>
      <c r="T96">
        <v>155</v>
      </c>
      <c r="U96">
        <v>43</v>
      </c>
      <c r="V96">
        <v>92</v>
      </c>
      <c r="W96">
        <v>48</v>
      </c>
      <c r="Y96" t="s">
        <v>123</v>
      </c>
      <c r="Z96" t="s">
        <v>153</v>
      </c>
      <c r="AA96">
        <v>502</v>
      </c>
      <c r="AB96">
        <v>155</v>
      </c>
      <c r="AC96">
        <v>48</v>
      </c>
      <c r="AD96">
        <v>92</v>
      </c>
      <c r="AG96">
        <v>77</v>
      </c>
      <c r="AH96">
        <v>1</v>
      </c>
      <c r="AW96">
        <v>77</v>
      </c>
      <c r="AX96">
        <v>48</v>
      </c>
      <c r="BJ96">
        <v>78</v>
      </c>
    </row>
    <row r="97" spans="1:62" x14ac:dyDescent="0.25">
      <c r="A97" t="s">
        <v>124</v>
      </c>
      <c r="B97">
        <v>454</v>
      </c>
      <c r="C97">
        <v>91</v>
      </c>
      <c r="D97">
        <v>448</v>
      </c>
      <c r="E97">
        <v>87</v>
      </c>
      <c r="G97" s="6">
        <f t="shared" si="6"/>
        <v>48.034039646945011</v>
      </c>
      <c r="H97" s="6">
        <f t="shared" si="5"/>
        <v>50.084103409594448</v>
      </c>
      <c r="I97" s="7">
        <f t="shared" si="7"/>
        <v>3</v>
      </c>
      <c r="J97" s="7">
        <f t="shared" si="8"/>
        <v>3</v>
      </c>
      <c r="K97" s="7">
        <f t="shared" si="9"/>
        <v>0</v>
      </c>
      <c r="L97" s="11"/>
      <c r="M97" s="5"/>
      <c r="N97" s="5"/>
      <c r="O97" s="5"/>
      <c r="Q97" t="s">
        <v>124</v>
      </c>
      <c r="R97" t="s">
        <v>153</v>
      </c>
      <c r="S97">
        <v>448</v>
      </c>
      <c r="T97">
        <v>87</v>
      </c>
      <c r="U97">
        <v>3</v>
      </c>
      <c r="V97">
        <v>80</v>
      </c>
      <c r="W97">
        <v>58</v>
      </c>
      <c r="Y97" t="s">
        <v>124</v>
      </c>
      <c r="Z97" t="s">
        <v>153</v>
      </c>
      <c r="AA97">
        <v>448</v>
      </c>
      <c r="AB97">
        <v>87</v>
      </c>
      <c r="AC97">
        <v>58</v>
      </c>
      <c r="AD97">
        <v>80</v>
      </c>
      <c r="AG97">
        <v>79</v>
      </c>
      <c r="AH97">
        <v>3</v>
      </c>
      <c r="AW97">
        <v>79</v>
      </c>
      <c r="AX97">
        <v>52</v>
      </c>
      <c r="BJ97">
        <v>79</v>
      </c>
    </row>
    <row r="98" spans="1:62" x14ac:dyDescent="0.25">
      <c r="A98" t="s">
        <v>125</v>
      </c>
      <c r="B98">
        <v>131</v>
      </c>
      <c r="C98">
        <v>175</v>
      </c>
      <c r="D98">
        <v>151</v>
      </c>
      <c r="E98">
        <v>130</v>
      </c>
      <c r="G98" s="6">
        <f t="shared" si="6"/>
        <v>161.02112024428655</v>
      </c>
      <c r="H98" s="6">
        <f t="shared" si="5"/>
        <v>146.94039703541935</v>
      </c>
      <c r="I98" s="7">
        <f t="shared" si="7"/>
        <v>15</v>
      </c>
      <c r="J98" s="7">
        <f t="shared" si="8"/>
        <v>15</v>
      </c>
      <c r="K98" s="7">
        <f t="shared" si="9"/>
        <v>0</v>
      </c>
      <c r="L98" s="11"/>
      <c r="M98" s="5"/>
      <c r="N98" s="5"/>
      <c r="O98" s="5"/>
      <c r="Q98" t="s">
        <v>125</v>
      </c>
      <c r="R98" t="s">
        <v>155</v>
      </c>
      <c r="S98">
        <v>151</v>
      </c>
      <c r="T98">
        <v>130</v>
      </c>
      <c r="U98">
        <v>15</v>
      </c>
      <c r="V98">
        <v>90</v>
      </c>
      <c r="W98">
        <v>94</v>
      </c>
      <c r="Y98" t="s">
        <v>125</v>
      </c>
      <c r="Z98" t="s">
        <v>155</v>
      </c>
      <c r="AA98">
        <v>151</v>
      </c>
      <c r="AB98">
        <v>130</v>
      </c>
      <c r="AC98">
        <v>94</v>
      </c>
      <c r="AD98">
        <v>90</v>
      </c>
      <c r="AG98">
        <v>84</v>
      </c>
      <c r="AH98">
        <v>4</v>
      </c>
      <c r="AW98">
        <v>84</v>
      </c>
      <c r="AX98">
        <v>30</v>
      </c>
      <c r="BJ98">
        <v>79</v>
      </c>
    </row>
    <row r="99" spans="1:62" x14ac:dyDescent="0.25">
      <c r="A99" t="s">
        <v>126</v>
      </c>
      <c r="B99">
        <v>518</v>
      </c>
      <c r="C99">
        <v>271</v>
      </c>
      <c r="D99">
        <v>521</v>
      </c>
      <c r="E99">
        <v>246</v>
      </c>
      <c r="G99" s="6">
        <f t="shared" si="6"/>
        <v>-8.8983130644626023</v>
      </c>
      <c r="H99" s="6">
        <f t="shared" si="5"/>
        <v>-1.709814044141531</v>
      </c>
      <c r="I99" s="7">
        <f t="shared" si="7"/>
        <v>8</v>
      </c>
      <c r="J99" s="7">
        <f t="shared" si="8"/>
        <v>0</v>
      </c>
      <c r="K99" s="7">
        <f t="shared" si="9"/>
        <v>8</v>
      </c>
      <c r="L99" s="11"/>
      <c r="M99" s="5"/>
      <c r="N99" s="5"/>
      <c r="O99" s="5"/>
      <c r="Q99" t="s">
        <v>126</v>
      </c>
      <c r="R99" t="s">
        <v>155</v>
      </c>
      <c r="S99">
        <v>521</v>
      </c>
      <c r="T99">
        <v>246</v>
      </c>
      <c r="U99">
        <v>8</v>
      </c>
      <c r="V99">
        <v>70</v>
      </c>
      <c r="W99">
        <v>76</v>
      </c>
      <c r="Y99" t="s">
        <v>126</v>
      </c>
      <c r="Z99" t="s">
        <v>155</v>
      </c>
      <c r="AA99">
        <v>521</v>
      </c>
      <c r="AB99">
        <v>246</v>
      </c>
      <c r="AC99">
        <v>76</v>
      </c>
      <c r="AD99">
        <v>70</v>
      </c>
      <c r="AG99">
        <v>85</v>
      </c>
      <c r="AH99">
        <v>1</v>
      </c>
      <c r="AW99">
        <v>85</v>
      </c>
      <c r="AX99">
        <v>34</v>
      </c>
      <c r="BJ99">
        <v>80</v>
      </c>
    </row>
    <row r="100" spans="1:62" x14ac:dyDescent="0.25">
      <c r="A100" t="s">
        <v>127</v>
      </c>
      <c r="B100">
        <v>323</v>
      </c>
      <c r="C100">
        <v>440</v>
      </c>
      <c r="D100">
        <v>430</v>
      </c>
      <c r="E100">
        <v>405</v>
      </c>
      <c r="G100" s="6">
        <f t="shared" si="6"/>
        <v>-89.140627756355329</v>
      </c>
      <c r="H100" s="6">
        <f t="shared" si="5"/>
        <v>-56.309932474020215</v>
      </c>
      <c r="I100" s="7">
        <f t="shared" si="7"/>
        <v>33</v>
      </c>
      <c r="J100" s="7">
        <f t="shared" si="8"/>
        <v>0</v>
      </c>
      <c r="K100" s="7">
        <f t="shared" si="9"/>
        <v>33</v>
      </c>
      <c r="L100" s="11"/>
      <c r="M100" s="5"/>
      <c r="N100" s="5"/>
      <c r="O100" s="5"/>
      <c r="Q100" t="s">
        <v>127</v>
      </c>
      <c r="R100" t="s">
        <v>155</v>
      </c>
      <c r="S100">
        <v>430</v>
      </c>
      <c r="T100">
        <v>405</v>
      </c>
      <c r="U100">
        <v>33</v>
      </c>
      <c r="V100">
        <v>57</v>
      </c>
      <c r="W100">
        <v>59</v>
      </c>
      <c r="Y100" t="s">
        <v>127</v>
      </c>
      <c r="Z100" t="s">
        <v>155</v>
      </c>
      <c r="AA100">
        <v>430</v>
      </c>
      <c r="AB100">
        <v>405</v>
      </c>
      <c r="AC100">
        <v>59</v>
      </c>
      <c r="AD100">
        <v>57</v>
      </c>
      <c r="AG100">
        <v>85</v>
      </c>
      <c r="AH100">
        <v>4</v>
      </c>
      <c r="AW100">
        <v>85</v>
      </c>
      <c r="AX100">
        <v>82</v>
      </c>
      <c r="BJ100">
        <v>81</v>
      </c>
    </row>
    <row r="101" spans="1:62" x14ac:dyDescent="0.25">
      <c r="A101" t="s">
        <v>128</v>
      </c>
      <c r="B101">
        <v>169</v>
      </c>
      <c r="C101">
        <v>371</v>
      </c>
      <c r="D101">
        <v>129</v>
      </c>
      <c r="E101">
        <v>174</v>
      </c>
      <c r="G101" s="6">
        <f t="shared" si="6"/>
        <v>-139.05673786129486</v>
      </c>
      <c r="H101" s="6">
        <f t="shared" si="5"/>
        <v>160.93742298546016</v>
      </c>
      <c r="I101" s="7">
        <f t="shared" si="7"/>
        <v>61</v>
      </c>
      <c r="J101" s="7">
        <f t="shared" si="8"/>
        <v>61</v>
      </c>
      <c r="K101" s="7">
        <f t="shared" si="9"/>
        <v>0</v>
      </c>
      <c r="L101" s="11"/>
      <c r="M101" s="5"/>
      <c r="N101" s="5"/>
      <c r="O101" s="5"/>
      <c r="Q101" t="s">
        <v>128</v>
      </c>
      <c r="R101" t="s">
        <v>154</v>
      </c>
      <c r="S101">
        <v>129</v>
      </c>
      <c r="T101">
        <v>174</v>
      </c>
      <c r="U101">
        <v>61</v>
      </c>
      <c r="V101">
        <v>54</v>
      </c>
      <c r="W101">
        <v>82</v>
      </c>
      <c r="Y101" t="s">
        <v>128</v>
      </c>
      <c r="Z101" t="s">
        <v>154</v>
      </c>
      <c r="AA101">
        <v>129</v>
      </c>
      <c r="AB101">
        <v>174</v>
      </c>
      <c r="AC101">
        <v>82</v>
      </c>
      <c r="AD101">
        <v>54</v>
      </c>
      <c r="AG101">
        <v>91</v>
      </c>
      <c r="AH101">
        <v>1</v>
      </c>
      <c r="AW101">
        <v>91</v>
      </c>
      <c r="AX101">
        <v>67</v>
      </c>
      <c r="BJ101">
        <v>82</v>
      </c>
    </row>
    <row r="102" spans="1:62" x14ac:dyDescent="0.25">
      <c r="A102" t="s">
        <v>129</v>
      </c>
      <c r="B102">
        <v>495</v>
      </c>
      <c r="C102">
        <v>337</v>
      </c>
      <c r="D102">
        <v>482</v>
      </c>
      <c r="E102">
        <v>357</v>
      </c>
      <c r="G102" s="6">
        <f t="shared" si="6"/>
        <v>-28.998977146154004</v>
      </c>
      <c r="H102" s="6">
        <f t="shared" si="5"/>
        <v>-35.837652954278283</v>
      </c>
      <c r="I102" s="7">
        <f t="shared" si="7"/>
        <v>7</v>
      </c>
      <c r="J102" s="7">
        <f t="shared" si="8"/>
        <v>0</v>
      </c>
      <c r="K102" s="7">
        <f t="shared" si="9"/>
        <v>7</v>
      </c>
      <c r="L102" s="11"/>
      <c r="M102" s="5"/>
      <c r="N102" s="5"/>
      <c r="O102" s="5"/>
      <c r="Q102" t="s">
        <v>129</v>
      </c>
      <c r="R102" t="s">
        <v>154</v>
      </c>
      <c r="S102">
        <v>482</v>
      </c>
      <c r="T102">
        <v>357</v>
      </c>
      <c r="U102">
        <v>7</v>
      </c>
      <c r="V102">
        <v>72</v>
      </c>
      <c r="W102">
        <v>54</v>
      </c>
      <c r="Y102" t="s">
        <v>129</v>
      </c>
      <c r="Z102" t="s">
        <v>154</v>
      </c>
      <c r="AA102">
        <v>482</v>
      </c>
      <c r="AB102">
        <v>357</v>
      </c>
      <c r="AC102">
        <v>54</v>
      </c>
      <c r="AD102">
        <v>72</v>
      </c>
      <c r="AG102">
        <v>92</v>
      </c>
      <c r="AH102">
        <v>2</v>
      </c>
      <c r="AW102">
        <v>92</v>
      </c>
      <c r="AX102">
        <v>80</v>
      </c>
      <c r="BJ102">
        <v>82</v>
      </c>
    </row>
    <row r="103" spans="1:62" x14ac:dyDescent="0.25">
      <c r="A103" t="s">
        <v>130</v>
      </c>
      <c r="B103">
        <v>124</v>
      </c>
      <c r="C103">
        <v>278</v>
      </c>
      <c r="D103">
        <v>119</v>
      </c>
      <c r="E103">
        <v>236</v>
      </c>
      <c r="G103" s="6">
        <f t="shared" si="6"/>
        <v>-169.02775976218837</v>
      </c>
      <c r="H103" s="6">
        <f t="shared" si="5"/>
        <v>178.85993596621361</v>
      </c>
      <c r="I103" s="7">
        <f t="shared" si="7"/>
        <v>13</v>
      </c>
      <c r="J103" s="7">
        <f t="shared" si="8"/>
        <v>13</v>
      </c>
      <c r="K103" s="7">
        <f t="shared" si="9"/>
        <v>0</v>
      </c>
      <c r="L103" s="11"/>
      <c r="M103" s="5"/>
      <c r="N103" s="5"/>
      <c r="O103" s="5"/>
      <c r="Q103" t="s">
        <v>130</v>
      </c>
      <c r="R103" t="s">
        <v>154</v>
      </c>
      <c r="S103">
        <v>119</v>
      </c>
      <c r="T103">
        <v>236</v>
      </c>
      <c r="U103">
        <v>13</v>
      </c>
      <c r="V103">
        <v>72</v>
      </c>
      <c r="W103">
        <v>87</v>
      </c>
      <c r="Y103" t="s">
        <v>130</v>
      </c>
      <c r="Z103" t="s">
        <v>154</v>
      </c>
      <c r="AA103">
        <v>119</v>
      </c>
      <c r="AB103">
        <v>236</v>
      </c>
      <c r="AC103">
        <v>87</v>
      </c>
      <c r="AD103">
        <v>72</v>
      </c>
      <c r="AG103">
        <v>95</v>
      </c>
      <c r="AH103">
        <v>2</v>
      </c>
      <c r="AW103">
        <v>95</v>
      </c>
      <c r="AX103">
        <v>71</v>
      </c>
      <c r="BJ103">
        <v>83</v>
      </c>
    </row>
    <row r="104" spans="1:62" x14ac:dyDescent="0.25">
      <c r="A104" t="s">
        <v>131</v>
      </c>
      <c r="B104">
        <v>255</v>
      </c>
      <c r="C104">
        <v>429</v>
      </c>
      <c r="D104">
        <v>284</v>
      </c>
      <c r="E104">
        <v>435</v>
      </c>
      <c r="G104" s="6">
        <f t="shared" si="6"/>
        <v>-108.97887975571345</v>
      </c>
      <c r="H104" s="6">
        <f t="shared" si="5"/>
        <v>-100.45990909292912</v>
      </c>
      <c r="I104" s="7">
        <f t="shared" si="7"/>
        <v>9</v>
      </c>
      <c r="J104" s="7">
        <f t="shared" si="8"/>
        <v>0</v>
      </c>
      <c r="K104" s="7">
        <f t="shared" si="9"/>
        <v>9</v>
      </c>
      <c r="L104" s="11"/>
      <c r="M104" s="5"/>
      <c r="N104" s="5"/>
      <c r="O104" s="5"/>
      <c r="Q104" t="s">
        <v>131</v>
      </c>
      <c r="R104" t="s">
        <v>156</v>
      </c>
      <c r="S104">
        <v>284</v>
      </c>
      <c r="T104">
        <v>435</v>
      </c>
      <c r="U104">
        <v>9</v>
      </c>
      <c r="V104">
        <v>58</v>
      </c>
      <c r="W104">
        <v>92</v>
      </c>
      <c r="Y104" t="s">
        <v>131</v>
      </c>
      <c r="Z104" t="s">
        <v>156</v>
      </c>
      <c r="AA104">
        <v>284</v>
      </c>
      <c r="AB104">
        <v>435</v>
      </c>
      <c r="AC104">
        <v>92</v>
      </c>
      <c r="AD104">
        <v>58</v>
      </c>
      <c r="AG104">
        <v>104</v>
      </c>
      <c r="AH104">
        <v>3</v>
      </c>
      <c r="AW104">
        <v>104</v>
      </c>
      <c r="AX104">
        <v>88</v>
      </c>
      <c r="BJ104">
        <v>83</v>
      </c>
    </row>
    <row r="105" spans="1:62" x14ac:dyDescent="0.25">
      <c r="A105" t="s">
        <v>132</v>
      </c>
      <c r="B105">
        <v>358</v>
      </c>
      <c r="C105">
        <v>436</v>
      </c>
      <c r="D105">
        <v>515</v>
      </c>
      <c r="E105">
        <v>276</v>
      </c>
      <c r="G105" s="6">
        <f t="shared" si="6"/>
        <v>-79.027759762188353</v>
      </c>
      <c r="H105" s="6">
        <f t="shared" si="5"/>
        <v>-10.459909092929129</v>
      </c>
      <c r="I105" s="7">
        <f t="shared" si="7"/>
        <v>69</v>
      </c>
      <c r="J105" s="7">
        <f t="shared" si="8"/>
        <v>0</v>
      </c>
      <c r="K105" s="7">
        <f t="shared" si="9"/>
        <v>69</v>
      </c>
      <c r="L105" s="11"/>
      <c r="M105" s="5"/>
      <c r="N105" s="5"/>
      <c r="O105" s="5"/>
      <c r="Q105" t="s">
        <v>132</v>
      </c>
      <c r="R105" t="s">
        <v>156</v>
      </c>
      <c r="S105">
        <v>515</v>
      </c>
      <c r="T105">
        <v>276</v>
      </c>
      <c r="U105">
        <v>69</v>
      </c>
      <c r="V105">
        <v>46</v>
      </c>
      <c r="W105">
        <v>50</v>
      </c>
      <c r="Y105" t="s">
        <v>132</v>
      </c>
      <c r="Z105" t="s">
        <v>156</v>
      </c>
      <c r="AA105">
        <v>515</v>
      </c>
      <c r="AB105">
        <v>276</v>
      </c>
      <c r="AC105">
        <v>50</v>
      </c>
      <c r="AD105">
        <v>46</v>
      </c>
      <c r="AG105">
        <v>107</v>
      </c>
      <c r="AH105">
        <v>1</v>
      </c>
      <c r="AW105">
        <v>107</v>
      </c>
      <c r="AX105">
        <v>44</v>
      </c>
      <c r="BJ105">
        <v>83</v>
      </c>
    </row>
    <row r="106" spans="1:62" x14ac:dyDescent="0.25">
      <c r="A106" t="s">
        <v>133</v>
      </c>
      <c r="B106">
        <v>475</v>
      </c>
      <c r="C106">
        <v>366</v>
      </c>
      <c r="D106">
        <v>372</v>
      </c>
      <c r="E106">
        <v>434</v>
      </c>
      <c r="G106" s="6">
        <f t="shared" si="6"/>
        <v>-39.107772382680899</v>
      </c>
      <c r="H106" s="6">
        <f t="shared" si="5"/>
        <v>-74.99507961713978</v>
      </c>
      <c r="I106" s="7">
        <f t="shared" si="7"/>
        <v>36</v>
      </c>
      <c r="J106" s="7">
        <f t="shared" si="8"/>
        <v>0</v>
      </c>
      <c r="K106" s="7">
        <f t="shared" si="9"/>
        <v>36</v>
      </c>
      <c r="L106" s="11"/>
      <c r="M106" s="5"/>
      <c r="N106" s="5"/>
      <c r="O106" s="5"/>
      <c r="Q106" t="s">
        <v>133</v>
      </c>
      <c r="R106" t="s">
        <v>156</v>
      </c>
      <c r="S106">
        <v>372</v>
      </c>
      <c r="T106">
        <v>434</v>
      </c>
      <c r="U106">
        <v>36</v>
      </c>
      <c r="V106">
        <v>72</v>
      </c>
      <c r="W106">
        <v>50</v>
      </c>
      <c r="Y106" t="s">
        <v>133</v>
      </c>
      <c r="Z106" t="s">
        <v>156</v>
      </c>
      <c r="AA106">
        <v>372</v>
      </c>
      <c r="AB106">
        <v>434</v>
      </c>
      <c r="AC106">
        <v>50</v>
      </c>
      <c r="AD106">
        <v>72</v>
      </c>
      <c r="AG106">
        <v>107</v>
      </c>
      <c r="AH106">
        <v>4</v>
      </c>
      <c r="AW106">
        <v>107</v>
      </c>
      <c r="AX106">
        <v>60</v>
      </c>
      <c r="BJ106">
        <v>84</v>
      </c>
    </row>
    <row r="107" spans="1:62" x14ac:dyDescent="0.25">
      <c r="A107" t="s">
        <v>134</v>
      </c>
      <c r="B107">
        <v>189</v>
      </c>
      <c r="C107">
        <v>89</v>
      </c>
      <c r="D107">
        <v>315</v>
      </c>
      <c r="E107">
        <v>42</v>
      </c>
      <c r="G107" s="6">
        <f t="shared" si="6"/>
        <v>130.94326213870511</v>
      </c>
      <c r="H107" s="6">
        <f t="shared" si="5"/>
        <v>91.446555686573916</v>
      </c>
      <c r="I107" s="7">
        <f t="shared" si="7"/>
        <v>40</v>
      </c>
      <c r="J107" s="7">
        <f t="shared" si="8"/>
        <v>40</v>
      </c>
      <c r="K107" s="7">
        <f t="shared" si="9"/>
        <v>0</v>
      </c>
      <c r="L107" s="11"/>
      <c r="M107" s="5"/>
      <c r="N107" s="5"/>
      <c r="O107" s="5"/>
      <c r="Q107" t="s">
        <v>134</v>
      </c>
      <c r="R107" t="s">
        <v>153</v>
      </c>
      <c r="S107">
        <v>315</v>
      </c>
      <c r="T107">
        <v>42</v>
      </c>
      <c r="U107">
        <v>40</v>
      </c>
      <c r="V107">
        <v>93</v>
      </c>
      <c r="W107">
        <v>23</v>
      </c>
      <c r="Y107" t="s">
        <v>134</v>
      </c>
      <c r="Z107" t="s">
        <v>153</v>
      </c>
      <c r="AA107">
        <v>315</v>
      </c>
      <c r="AB107">
        <v>42</v>
      </c>
      <c r="AC107">
        <v>23</v>
      </c>
      <c r="AD107">
        <v>93</v>
      </c>
      <c r="AG107">
        <v>109</v>
      </c>
      <c r="AH107">
        <v>4</v>
      </c>
      <c r="AW107">
        <v>109</v>
      </c>
      <c r="AX107">
        <v>83</v>
      </c>
      <c r="BJ107">
        <v>85</v>
      </c>
    </row>
    <row r="108" spans="1:62" x14ac:dyDescent="0.25">
      <c r="A108" t="s">
        <v>135</v>
      </c>
      <c r="B108">
        <v>223</v>
      </c>
      <c r="C108">
        <v>415</v>
      </c>
      <c r="D108">
        <v>179</v>
      </c>
      <c r="E108">
        <v>384</v>
      </c>
      <c r="G108" s="6">
        <f t="shared" si="6"/>
        <v>-118.99897714615399</v>
      </c>
      <c r="H108" s="6">
        <f t="shared" si="5"/>
        <v>-134.39690880561946</v>
      </c>
      <c r="I108" s="7">
        <f t="shared" si="7"/>
        <v>16</v>
      </c>
      <c r="J108" s="7">
        <f t="shared" si="8"/>
        <v>0</v>
      </c>
      <c r="K108" s="7">
        <f t="shared" si="9"/>
        <v>16</v>
      </c>
      <c r="L108" s="11"/>
      <c r="M108" s="5"/>
      <c r="N108" s="5"/>
      <c r="O108" s="5"/>
      <c r="Q108" t="s">
        <v>135</v>
      </c>
      <c r="R108" t="s">
        <v>153</v>
      </c>
      <c r="S108">
        <v>179</v>
      </c>
      <c r="T108">
        <v>384</v>
      </c>
      <c r="U108">
        <v>16</v>
      </c>
      <c r="V108">
        <v>62</v>
      </c>
      <c r="W108">
        <v>88</v>
      </c>
      <c r="Y108" t="s">
        <v>135</v>
      </c>
      <c r="Z108" t="s">
        <v>153</v>
      </c>
      <c r="AA108">
        <v>179</v>
      </c>
      <c r="AB108">
        <v>384</v>
      </c>
      <c r="AC108">
        <v>88</v>
      </c>
      <c r="AD108">
        <v>62</v>
      </c>
      <c r="AG108">
        <v>115</v>
      </c>
      <c r="AH108">
        <v>2</v>
      </c>
      <c r="AW108">
        <v>115</v>
      </c>
      <c r="AX108">
        <v>98</v>
      </c>
      <c r="BJ108">
        <v>88</v>
      </c>
    </row>
    <row r="109" spans="1:62" x14ac:dyDescent="0.25">
      <c r="A109" t="s">
        <v>136</v>
      </c>
      <c r="B109">
        <v>145</v>
      </c>
      <c r="C109">
        <v>143</v>
      </c>
      <c r="D109">
        <v>138</v>
      </c>
      <c r="E109">
        <v>157</v>
      </c>
      <c r="G109" s="6">
        <f t="shared" si="6"/>
        <v>151.001022853846</v>
      </c>
      <c r="H109" s="6">
        <f t="shared" si="5"/>
        <v>155.48492926994771</v>
      </c>
      <c r="I109" s="7">
        <f t="shared" si="7"/>
        <v>5</v>
      </c>
      <c r="J109" s="7">
        <f t="shared" si="8"/>
        <v>5</v>
      </c>
      <c r="K109" s="7">
        <f t="shared" si="9"/>
        <v>0</v>
      </c>
      <c r="L109" s="11"/>
      <c r="M109" s="5"/>
      <c r="N109" s="5"/>
      <c r="O109" s="5"/>
      <c r="Q109" t="s">
        <v>136</v>
      </c>
      <c r="R109" t="s">
        <v>153</v>
      </c>
      <c r="S109">
        <v>138</v>
      </c>
      <c r="T109">
        <v>157</v>
      </c>
      <c r="U109">
        <v>5</v>
      </c>
      <c r="V109">
        <v>76</v>
      </c>
      <c r="W109">
        <v>38</v>
      </c>
      <c r="Y109" t="s">
        <v>136</v>
      </c>
      <c r="Z109" t="s">
        <v>153</v>
      </c>
      <c r="AA109">
        <v>138</v>
      </c>
      <c r="AB109">
        <v>157</v>
      </c>
      <c r="AC109">
        <v>38</v>
      </c>
      <c r="AD109">
        <v>76</v>
      </c>
      <c r="AG109">
        <v>117</v>
      </c>
      <c r="AH109">
        <v>3</v>
      </c>
      <c r="AW109">
        <v>117</v>
      </c>
      <c r="AX109">
        <v>59</v>
      </c>
      <c r="BJ109">
        <v>89</v>
      </c>
    </row>
    <row r="110" spans="1:62" x14ac:dyDescent="0.25">
      <c r="A110" t="s">
        <v>137</v>
      </c>
      <c r="B110">
        <v>135</v>
      </c>
      <c r="C110">
        <v>315</v>
      </c>
      <c r="D110">
        <v>152</v>
      </c>
      <c r="E110">
        <v>349</v>
      </c>
      <c r="G110" s="6">
        <f t="shared" si="6"/>
        <v>-157.93210043758978</v>
      </c>
      <c r="H110" s="6">
        <f t="shared" si="5"/>
        <v>-147.02410880268957</v>
      </c>
      <c r="I110" s="7">
        <f t="shared" si="7"/>
        <v>11</v>
      </c>
      <c r="J110" s="7">
        <f t="shared" si="8"/>
        <v>0</v>
      </c>
      <c r="K110" s="7">
        <f t="shared" si="9"/>
        <v>11</v>
      </c>
      <c r="L110" s="11"/>
      <c r="M110" s="5"/>
      <c r="N110" s="5"/>
      <c r="O110" s="5"/>
      <c r="Q110" t="s">
        <v>137</v>
      </c>
      <c r="R110" t="s">
        <v>155</v>
      </c>
      <c r="S110">
        <v>152</v>
      </c>
      <c r="T110">
        <v>349</v>
      </c>
      <c r="U110">
        <v>11</v>
      </c>
      <c r="V110">
        <v>49</v>
      </c>
      <c r="W110">
        <v>90</v>
      </c>
      <c r="Y110" t="s">
        <v>137</v>
      </c>
      <c r="Z110" t="s">
        <v>155</v>
      </c>
      <c r="AA110">
        <v>152</v>
      </c>
      <c r="AB110">
        <v>349</v>
      </c>
      <c r="AC110">
        <v>90</v>
      </c>
      <c r="AD110">
        <v>49</v>
      </c>
      <c r="AG110">
        <v>118</v>
      </c>
      <c r="AH110">
        <v>1</v>
      </c>
      <c r="AW110">
        <v>118</v>
      </c>
      <c r="AX110">
        <v>72</v>
      </c>
      <c r="BJ110">
        <v>90</v>
      </c>
    </row>
    <row r="111" spans="1:62" x14ac:dyDescent="0.25">
      <c r="A111" t="s">
        <v>138</v>
      </c>
      <c r="B111">
        <v>497</v>
      </c>
      <c r="C111">
        <v>334</v>
      </c>
      <c r="D111">
        <v>123</v>
      </c>
      <c r="E111">
        <v>242</v>
      </c>
      <c r="G111" s="6">
        <f t="shared" si="6"/>
        <v>-27.971584581381421</v>
      </c>
      <c r="H111" s="6">
        <f t="shared" si="5"/>
        <v>-179.41833694249462</v>
      </c>
      <c r="I111" s="7">
        <f t="shared" si="7"/>
        <v>152</v>
      </c>
      <c r="J111" s="7">
        <f t="shared" si="8"/>
        <v>0</v>
      </c>
      <c r="K111" s="7">
        <f t="shared" si="9"/>
        <v>152</v>
      </c>
      <c r="L111" s="11"/>
      <c r="M111" s="5"/>
      <c r="N111" s="5"/>
      <c r="O111" s="5"/>
      <c r="Q111" t="s">
        <v>138</v>
      </c>
      <c r="R111" t="s">
        <v>155</v>
      </c>
      <c r="S111">
        <v>123</v>
      </c>
      <c r="T111">
        <v>242</v>
      </c>
      <c r="U111">
        <v>152</v>
      </c>
      <c r="V111">
        <v>52</v>
      </c>
      <c r="W111">
        <v>90</v>
      </c>
      <c r="Y111" t="s">
        <v>138</v>
      </c>
      <c r="Z111" t="s">
        <v>155</v>
      </c>
      <c r="AA111">
        <v>123</v>
      </c>
      <c r="AB111">
        <v>242</v>
      </c>
      <c r="AC111">
        <v>90</v>
      </c>
      <c r="AD111">
        <v>52</v>
      </c>
      <c r="AG111">
        <v>133</v>
      </c>
      <c r="AH111">
        <v>1</v>
      </c>
      <c r="AW111">
        <v>133</v>
      </c>
      <c r="AX111">
        <v>40</v>
      </c>
      <c r="BJ111">
        <v>90</v>
      </c>
    </row>
    <row r="112" spans="1:62" x14ac:dyDescent="0.25">
      <c r="A112" t="s">
        <v>139</v>
      </c>
      <c r="B112">
        <v>292</v>
      </c>
      <c r="C112">
        <v>438</v>
      </c>
      <c r="D112">
        <v>293</v>
      </c>
      <c r="E112">
        <v>439</v>
      </c>
      <c r="G112" s="6">
        <f t="shared" si="6"/>
        <v>-98.049061701674503</v>
      </c>
      <c r="H112" s="6">
        <f t="shared" si="5"/>
        <v>-97.726617619097226</v>
      </c>
      <c r="I112" s="7">
        <f t="shared" si="7"/>
        <v>1</v>
      </c>
      <c r="J112" s="7">
        <f t="shared" si="8"/>
        <v>0</v>
      </c>
      <c r="K112" s="7">
        <f t="shared" si="9"/>
        <v>1</v>
      </c>
      <c r="L112" s="11"/>
      <c r="M112" s="5"/>
      <c r="N112" s="5"/>
      <c r="O112" s="5"/>
      <c r="Q112" t="s">
        <v>139</v>
      </c>
      <c r="R112" t="s">
        <v>155</v>
      </c>
      <c r="S112">
        <v>293</v>
      </c>
      <c r="T112">
        <v>439</v>
      </c>
      <c r="U112">
        <v>1</v>
      </c>
      <c r="V112">
        <v>83</v>
      </c>
      <c r="W112">
        <v>99</v>
      </c>
      <c r="Y112" t="s">
        <v>139</v>
      </c>
      <c r="Z112" t="s">
        <v>155</v>
      </c>
      <c r="AA112">
        <v>293</v>
      </c>
      <c r="AB112">
        <v>439</v>
      </c>
      <c r="AC112">
        <v>99</v>
      </c>
      <c r="AD112">
        <v>83</v>
      </c>
      <c r="AG112">
        <v>133</v>
      </c>
      <c r="AH112">
        <v>2</v>
      </c>
      <c r="AW112">
        <v>133</v>
      </c>
      <c r="AX112">
        <v>53</v>
      </c>
      <c r="BJ112">
        <v>91</v>
      </c>
    </row>
    <row r="113" spans="1:62" x14ac:dyDescent="0.25">
      <c r="A113" t="s">
        <v>140</v>
      </c>
      <c r="B113">
        <v>124</v>
      </c>
      <c r="C113">
        <v>282</v>
      </c>
      <c r="D113">
        <v>150</v>
      </c>
      <c r="E113">
        <v>344</v>
      </c>
      <c r="G113" s="6">
        <f t="shared" si="6"/>
        <v>-167.90524292298787</v>
      </c>
      <c r="H113" s="6">
        <f t="shared" si="5"/>
        <v>-148.54317664244476</v>
      </c>
      <c r="I113" s="7">
        <f t="shared" si="7"/>
        <v>20</v>
      </c>
      <c r="J113" s="7">
        <f t="shared" si="8"/>
        <v>0</v>
      </c>
      <c r="K113" s="7">
        <f t="shared" si="9"/>
        <v>20</v>
      </c>
      <c r="L113" s="11"/>
      <c r="M113" s="5"/>
      <c r="N113" s="5"/>
      <c r="O113" s="5"/>
      <c r="Q113" t="s">
        <v>140</v>
      </c>
      <c r="R113" t="s">
        <v>154</v>
      </c>
      <c r="S113">
        <v>150</v>
      </c>
      <c r="T113">
        <v>344</v>
      </c>
      <c r="U113">
        <v>20</v>
      </c>
      <c r="V113">
        <v>23</v>
      </c>
      <c r="W113">
        <v>84</v>
      </c>
      <c r="Y113" t="s">
        <v>140</v>
      </c>
      <c r="Z113" t="s">
        <v>154</v>
      </c>
      <c r="AA113">
        <v>150</v>
      </c>
      <c r="AB113">
        <v>344</v>
      </c>
      <c r="AC113">
        <v>84</v>
      </c>
      <c r="AD113">
        <v>23</v>
      </c>
      <c r="AG113">
        <v>137</v>
      </c>
      <c r="AH113">
        <v>2</v>
      </c>
      <c r="AW113">
        <v>137</v>
      </c>
      <c r="AX113">
        <v>46</v>
      </c>
      <c r="BJ113">
        <v>92</v>
      </c>
    </row>
    <row r="114" spans="1:62" x14ac:dyDescent="0.25">
      <c r="A114" t="s">
        <v>141</v>
      </c>
      <c r="B114">
        <v>313</v>
      </c>
      <c r="C114">
        <v>40</v>
      </c>
      <c r="D114">
        <v>318</v>
      </c>
      <c r="E114">
        <v>42</v>
      </c>
      <c r="G114" s="6">
        <f t="shared" si="6"/>
        <v>92.004534032105894</v>
      </c>
      <c r="H114" s="6">
        <f t="shared" si="5"/>
        <v>90.578725565607755</v>
      </c>
      <c r="I114" s="7">
        <f t="shared" si="7"/>
        <v>2</v>
      </c>
      <c r="J114" s="7">
        <f t="shared" si="8"/>
        <v>2</v>
      </c>
      <c r="K114" s="7">
        <f t="shared" si="9"/>
        <v>0</v>
      </c>
      <c r="L114" s="11"/>
      <c r="M114" s="5"/>
      <c r="N114" s="5"/>
      <c r="O114" s="5"/>
      <c r="Q114" t="s">
        <v>141</v>
      </c>
      <c r="R114" t="s">
        <v>154</v>
      </c>
      <c r="S114">
        <v>318</v>
      </c>
      <c r="T114">
        <v>42</v>
      </c>
      <c r="U114">
        <v>2</v>
      </c>
      <c r="V114">
        <v>38</v>
      </c>
      <c r="W114">
        <v>88</v>
      </c>
      <c r="Y114" t="s">
        <v>141</v>
      </c>
      <c r="Z114" t="s">
        <v>154</v>
      </c>
      <c r="AA114">
        <v>318</v>
      </c>
      <c r="AB114">
        <v>42</v>
      </c>
      <c r="AC114">
        <v>88</v>
      </c>
      <c r="AD114">
        <v>38</v>
      </c>
      <c r="AG114">
        <v>143</v>
      </c>
      <c r="AH114">
        <v>3</v>
      </c>
      <c r="AW114">
        <v>143</v>
      </c>
      <c r="AX114">
        <v>59</v>
      </c>
      <c r="BJ114">
        <v>92</v>
      </c>
    </row>
    <row r="115" spans="1:62" x14ac:dyDescent="0.25">
      <c r="A115" t="s">
        <v>142</v>
      </c>
      <c r="B115">
        <v>162</v>
      </c>
      <c r="C115">
        <v>117</v>
      </c>
      <c r="D115">
        <v>142</v>
      </c>
      <c r="E115">
        <v>336</v>
      </c>
      <c r="G115" s="6">
        <f t="shared" si="6"/>
        <v>142.09991964463163</v>
      </c>
      <c r="H115" s="6">
        <f t="shared" si="5"/>
        <v>-151.66086796410411</v>
      </c>
      <c r="I115" s="7">
        <f t="shared" si="7"/>
        <v>67</v>
      </c>
      <c r="J115" s="7">
        <f t="shared" si="8"/>
        <v>0</v>
      </c>
      <c r="K115" s="7">
        <f t="shared" si="9"/>
        <v>67</v>
      </c>
      <c r="L115" s="11"/>
      <c r="M115" s="5"/>
      <c r="N115" s="5"/>
      <c r="O115" s="5"/>
      <c r="Q115" t="s">
        <v>142</v>
      </c>
      <c r="R115" t="s">
        <v>154</v>
      </c>
      <c r="S115">
        <v>142</v>
      </c>
      <c r="T115">
        <v>336</v>
      </c>
      <c r="U115">
        <v>67</v>
      </c>
      <c r="V115">
        <v>53</v>
      </c>
      <c r="W115">
        <v>26</v>
      </c>
      <c r="Y115" t="s">
        <v>142</v>
      </c>
      <c r="Z115" t="s">
        <v>154</v>
      </c>
      <c r="AA115">
        <v>142</v>
      </c>
      <c r="AB115">
        <v>336</v>
      </c>
      <c r="AC115">
        <v>26</v>
      </c>
      <c r="AD115">
        <v>53</v>
      </c>
      <c r="AG115">
        <v>150</v>
      </c>
      <c r="AH115">
        <v>3</v>
      </c>
      <c r="AW115">
        <v>150</v>
      </c>
      <c r="AX115">
        <v>98</v>
      </c>
      <c r="BJ115">
        <v>93</v>
      </c>
    </row>
    <row r="116" spans="1:62" x14ac:dyDescent="0.25">
      <c r="A116" t="s">
        <v>143</v>
      </c>
      <c r="B116">
        <v>278</v>
      </c>
      <c r="C116">
        <v>44</v>
      </c>
      <c r="D116">
        <v>491</v>
      </c>
      <c r="E116">
        <v>341</v>
      </c>
      <c r="G116" s="6">
        <f t="shared" si="6"/>
        <v>102.09475707701209</v>
      </c>
      <c r="H116" s="6">
        <f t="shared" si="5"/>
        <v>-30.567937063864083</v>
      </c>
      <c r="I116" s="7">
        <f t="shared" si="7"/>
        <v>133</v>
      </c>
      <c r="J116" s="7">
        <f t="shared" si="8"/>
        <v>0</v>
      </c>
      <c r="K116" s="7">
        <f t="shared" si="9"/>
        <v>133</v>
      </c>
      <c r="L116" s="11"/>
      <c r="M116" s="5"/>
      <c r="N116" s="5"/>
      <c r="O116" s="5"/>
      <c r="Q116" t="s">
        <v>143</v>
      </c>
      <c r="R116" t="s">
        <v>156</v>
      </c>
      <c r="S116">
        <v>491</v>
      </c>
      <c r="T116">
        <v>341</v>
      </c>
      <c r="U116">
        <v>133</v>
      </c>
      <c r="V116">
        <v>50</v>
      </c>
      <c r="W116">
        <v>28</v>
      </c>
      <c r="Y116" t="s">
        <v>143</v>
      </c>
      <c r="Z116" t="s">
        <v>156</v>
      </c>
      <c r="AA116">
        <v>491</v>
      </c>
      <c r="AB116">
        <v>341</v>
      </c>
      <c r="AC116">
        <v>28</v>
      </c>
      <c r="AD116">
        <v>50</v>
      </c>
      <c r="AG116">
        <v>151</v>
      </c>
      <c r="AH116">
        <v>4</v>
      </c>
      <c r="AW116">
        <v>151</v>
      </c>
      <c r="AX116">
        <v>50</v>
      </c>
      <c r="BJ116">
        <v>93</v>
      </c>
    </row>
    <row r="117" spans="1:62" x14ac:dyDescent="0.25">
      <c r="A117" t="s">
        <v>144</v>
      </c>
      <c r="B117">
        <v>520</v>
      </c>
      <c r="C117">
        <v>233</v>
      </c>
      <c r="D117">
        <v>495</v>
      </c>
      <c r="E117">
        <v>325</v>
      </c>
      <c r="G117" s="6">
        <f t="shared" si="6"/>
        <v>2.0045340321059042</v>
      </c>
      <c r="H117" s="6">
        <f t="shared" si="5"/>
        <v>-25.906507999514385</v>
      </c>
      <c r="I117" s="7">
        <f t="shared" si="7"/>
        <v>28</v>
      </c>
      <c r="J117" s="7">
        <f t="shared" si="8"/>
        <v>0</v>
      </c>
      <c r="K117" s="7">
        <f t="shared" si="9"/>
        <v>28</v>
      </c>
      <c r="L117" s="11"/>
      <c r="M117" s="5"/>
      <c r="N117" s="5"/>
      <c r="O117" s="5"/>
      <c r="Q117" t="s">
        <v>144</v>
      </c>
      <c r="R117" t="s">
        <v>156</v>
      </c>
      <c r="S117">
        <v>495</v>
      </c>
      <c r="T117">
        <v>325</v>
      </c>
      <c r="U117">
        <v>28</v>
      </c>
      <c r="V117">
        <v>74</v>
      </c>
      <c r="W117">
        <v>70</v>
      </c>
      <c r="Y117" t="s">
        <v>144</v>
      </c>
      <c r="Z117" t="s">
        <v>156</v>
      </c>
      <c r="AA117">
        <v>495</v>
      </c>
      <c r="AB117">
        <v>325</v>
      </c>
      <c r="AC117">
        <v>70</v>
      </c>
      <c r="AD117">
        <v>74</v>
      </c>
      <c r="AG117">
        <v>152</v>
      </c>
      <c r="AH117">
        <v>5</v>
      </c>
      <c r="AW117">
        <v>152</v>
      </c>
      <c r="AX117">
        <v>52</v>
      </c>
      <c r="BJ117">
        <v>94</v>
      </c>
    </row>
    <row r="118" spans="1:62" x14ac:dyDescent="0.25">
      <c r="A118" t="s">
        <v>145</v>
      </c>
      <c r="B118">
        <v>426</v>
      </c>
      <c r="C118">
        <v>410</v>
      </c>
      <c r="D118">
        <v>193</v>
      </c>
      <c r="E118">
        <v>87</v>
      </c>
      <c r="G118" s="6">
        <f t="shared" si="6"/>
        <v>-58.055247223796606</v>
      </c>
      <c r="H118" s="6">
        <f t="shared" si="5"/>
        <v>129.69489039378959</v>
      </c>
      <c r="I118" s="7">
        <f t="shared" si="7"/>
        <v>173</v>
      </c>
      <c r="J118" s="7">
        <f t="shared" si="8"/>
        <v>173</v>
      </c>
      <c r="K118" s="7">
        <f t="shared" si="9"/>
        <v>0</v>
      </c>
      <c r="L118" s="11"/>
      <c r="M118" s="5"/>
      <c r="N118" s="5"/>
      <c r="O118" s="5"/>
      <c r="Q118" t="s">
        <v>145</v>
      </c>
      <c r="R118" t="s">
        <v>156</v>
      </c>
      <c r="S118">
        <v>193</v>
      </c>
      <c r="T118">
        <v>87</v>
      </c>
      <c r="U118">
        <v>173</v>
      </c>
      <c r="V118">
        <v>59</v>
      </c>
      <c r="W118">
        <v>18</v>
      </c>
      <c r="Y118" t="s">
        <v>145</v>
      </c>
      <c r="Z118" t="s">
        <v>156</v>
      </c>
      <c r="AA118">
        <v>193</v>
      </c>
      <c r="AB118">
        <v>87</v>
      </c>
      <c r="AC118">
        <v>18</v>
      </c>
      <c r="AD118">
        <v>59</v>
      </c>
      <c r="AG118">
        <v>155</v>
      </c>
      <c r="AH118">
        <v>5</v>
      </c>
      <c r="AW118">
        <v>155</v>
      </c>
      <c r="AX118">
        <v>78</v>
      </c>
      <c r="BJ118">
        <v>95</v>
      </c>
    </row>
    <row r="119" spans="1:62" x14ac:dyDescent="0.25">
      <c r="A119" t="s">
        <v>146</v>
      </c>
      <c r="B119">
        <v>348</v>
      </c>
      <c r="C119">
        <v>42</v>
      </c>
      <c r="D119">
        <v>501</v>
      </c>
      <c r="E119">
        <v>329</v>
      </c>
      <c r="G119" s="6">
        <f t="shared" si="6"/>
        <v>81.950938298325497</v>
      </c>
      <c r="H119" s="6">
        <f t="shared" si="5"/>
        <v>-26.183931879056853</v>
      </c>
      <c r="I119" s="7">
        <f t="shared" si="7"/>
        <v>109</v>
      </c>
      <c r="J119" s="7">
        <f t="shared" si="8"/>
        <v>0</v>
      </c>
      <c r="K119" s="7">
        <f t="shared" si="9"/>
        <v>109</v>
      </c>
      <c r="L119" s="11"/>
      <c r="M119" s="5"/>
      <c r="N119" s="5"/>
      <c r="O119" s="5"/>
      <c r="Q119" t="s">
        <v>146</v>
      </c>
      <c r="R119" t="s">
        <v>153</v>
      </c>
      <c r="S119">
        <v>501</v>
      </c>
      <c r="T119">
        <v>329</v>
      </c>
      <c r="U119">
        <v>109</v>
      </c>
      <c r="V119">
        <v>32</v>
      </c>
      <c r="W119">
        <v>80</v>
      </c>
      <c r="Y119" t="s">
        <v>146</v>
      </c>
      <c r="Z119" t="s">
        <v>153</v>
      </c>
      <c r="AA119">
        <v>501</v>
      </c>
      <c r="AB119">
        <v>329</v>
      </c>
      <c r="AC119">
        <v>80</v>
      </c>
      <c r="AD119">
        <v>32</v>
      </c>
      <c r="AG119">
        <v>163</v>
      </c>
      <c r="AH119">
        <v>5</v>
      </c>
      <c r="AW119">
        <v>163</v>
      </c>
      <c r="AX119">
        <v>55</v>
      </c>
      <c r="BJ119">
        <v>96</v>
      </c>
    </row>
    <row r="120" spans="1:62" x14ac:dyDescent="0.25">
      <c r="A120" t="s">
        <v>147</v>
      </c>
      <c r="B120">
        <v>469</v>
      </c>
      <c r="C120">
        <v>106</v>
      </c>
      <c r="D120">
        <v>498</v>
      </c>
      <c r="E120">
        <v>332</v>
      </c>
      <c r="G120" s="6">
        <f t="shared" si="6"/>
        <v>41.965960353054982</v>
      </c>
      <c r="H120" s="6">
        <f t="shared" si="5"/>
        <v>-27.332359492167686</v>
      </c>
      <c r="I120" s="7">
        <f t="shared" si="7"/>
        <v>70</v>
      </c>
      <c r="J120" s="7">
        <f t="shared" si="8"/>
        <v>0</v>
      </c>
      <c r="K120" s="7">
        <f t="shared" si="9"/>
        <v>70</v>
      </c>
      <c r="L120" s="11"/>
      <c r="M120" s="5"/>
      <c r="N120" s="5"/>
      <c r="O120" s="5"/>
      <c r="Q120" t="s">
        <v>147</v>
      </c>
      <c r="R120" t="s">
        <v>153</v>
      </c>
      <c r="S120">
        <v>498</v>
      </c>
      <c r="T120">
        <v>332</v>
      </c>
      <c r="U120">
        <v>70</v>
      </c>
      <c r="V120">
        <v>76</v>
      </c>
      <c r="W120">
        <v>8</v>
      </c>
      <c r="Y120" t="s">
        <v>147</v>
      </c>
      <c r="Z120" t="s">
        <v>153</v>
      </c>
      <c r="AA120">
        <v>498</v>
      </c>
      <c r="AB120">
        <v>332</v>
      </c>
      <c r="AC120">
        <v>8</v>
      </c>
      <c r="AD120">
        <v>76</v>
      </c>
      <c r="AG120">
        <v>173</v>
      </c>
      <c r="AH120">
        <v>1</v>
      </c>
      <c r="AW120">
        <v>173</v>
      </c>
      <c r="AX120">
        <v>32</v>
      </c>
      <c r="BJ120">
        <v>98</v>
      </c>
    </row>
    <row r="121" spans="1:62" x14ac:dyDescent="0.25">
      <c r="A121" t="s">
        <v>148</v>
      </c>
      <c r="B121">
        <v>143</v>
      </c>
      <c r="C121">
        <v>146</v>
      </c>
      <c r="D121">
        <v>184</v>
      </c>
      <c r="E121">
        <v>93</v>
      </c>
      <c r="G121" s="6">
        <f t="shared" si="6"/>
        <v>152.02841541861858</v>
      </c>
      <c r="H121" s="6">
        <f t="shared" si="5"/>
        <v>132.77407610488595</v>
      </c>
      <c r="I121" s="7">
        <f t="shared" si="7"/>
        <v>20</v>
      </c>
      <c r="J121" s="7">
        <f t="shared" si="8"/>
        <v>20</v>
      </c>
      <c r="K121" s="7">
        <f t="shared" si="9"/>
        <v>0</v>
      </c>
      <c r="L121" s="11"/>
      <c r="M121" s="5"/>
      <c r="N121" s="5"/>
      <c r="O121" s="5"/>
      <c r="Q121" t="s">
        <v>148</v>
      </c>
      <c r="R121" t="s">
        <v>153</v>
      </c>
      <c r="S121">
        <v>184</v>
      </c>
      <c r="T121">
        <v>93</v>
      </c>
      <c r="U121">
        <v>20</v>
      </c>
      <c r="V121">
        <v>65</v>
      </c>
      <c r="W121">
        <v>73</v>
      </c>
      <c r="Y121" t="s">
        <v>148</v>
      </c>
      <c r="Z121" t="s">
        <v>153</v>
      </c>
      <c r="AA121">
        <v>184</v>
      </c>
      <c r="AB121">
        <v>93</v>
      </c>
      <c r="AC121">
        <v>73</v>
      </c>
      <c r="AD121">
        <v>65</v>
      </c>
      <c r="AG121">
        <v>179</v>
      </c>
      <c r="AH121">
        <v>1</v>
      </c>
      <c r="AW121">
        <v>179</v>
      </c>
      <c r="AX121">
        <v>72</v>
      </c>
      <c r="BJ121">
        <v>98</v>
      </c>
    </row>
  </sheetData>
  <sortState ref="Y2:AD121">
    <sortCondition ref="Y2:Y121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E1" workbookViewId="0">
      <selection activeCell="V2" sqref="V2:V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304</v>
      </c>
      <c r="T2">
        <v>46</v>
      </c>
      <c r="U2">
        <v>142</v>
      </c>
      <c r="V2">
        <v>61</v>
      </c>
      <c r="W2">
        <v>3</v>
      </c>
    </row>
    <row r="3" spans="1:23" ht="15.75" thickBot="1" x14ac:dyDescent="0.3">
      <c r="A3" t="s">
        <v>30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122</v>
      </c>
      <c r="T3">
        <v>220</v>
      </c>
      <c r="U3">
        <v>2</v>
      </c>
      <c r="V3">
        <v>73</v>
      </c>
      <c r="W3">
        <v>44</v>
      </c>
    </row>
    <row r="4" spans="1:23" ht="15.75" thickBot="1" x14ac:dyDescent="0.3">
      <c r="A4" t="s">
        <v>31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363</v>
      </c>
      <c r="T4">
        <v>428</v>
      </c>
      <c r="U4">
        <v>40</v>
      </c>
      <c r="V4">
        <v>63</v>
      </c>
      <c r="W4">
        <v>0</v>
      </c>
    </row>
    <row r="5" spans="1:23" x14ac:dyDescent="0.25">
      <c r="A5" t="s">
        <v>32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  <c r="Q5" t="s">
        <v>32</v>
      </c>
      <c r="R5" t="s">
        <v>154</v>
      </c>
      <c r="S5">
        <v>191</v>
      </c>
      <c r="T5">
        <v>92</v>
      </c>
      <c r="U5">
        <v>138</v>
      </c>
      <c r="V5">
        <v>70</v>
      </c>
      <c r="W5">
        <v>0</v>
      </c>
    </row>
    <row r="6" spans="1:23" x14ac:dyDescent="0.25">
      <c r="A6" t="s">
        <v>33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  <c r="Q6" t="s">
        <v>33</v>
      </c>
      <c r="R6" t="s">
        <v>154</v>
      </c>
      <c r="S6">
        <v>436</v>
      </c>
      <c r="T6">
        <v>77</v>
      </c>
      <c r="U6">
        <v>2</v>
      </c>
      <c r="V6">
        <v>58</v>
      </c>
      <c r="W6">
        <v>43</v>
      </c>
    </row>
    <row r="7" spans="1:23" x14ac:dyDescent="0.25">
      <c r="A7" t="s">
        <v>34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  <c r="Q7" t="s">
        <v>34</v>
      </c>
      <c r="R7" t="s">
        <v>154</v>
      </c>
      <c r="S7">
        <v>213</v>
      </c>
      <c r="T7">
        <v>408</v>
      </c>
      <c r="U7">
        <v>25</v>
      </c>
      <c r="V7">
        <v>28</v>
      </c>
      <c r="W7">
        <v>1</v>
      </c>
    </row>
    <row r="8" spans="1:23" x14ac:dyDescent="0.25">
      <c r="A8" t="s">
        <v>35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  <c r="Q8" t="s">
        <v>35</v>
      </c>
      <c r="R8" t="s">
        <v>156</v>
      </c>
      <c r="S8">
        <v>267</v>
      </c>
      <c r="T8">
        <v>432</v>
      </c>
      <c r="U8">
        <v>72</v>
      </c>
      <c r="V8">
        <v>19</v>
      </c>
      <c r="W8">
        <v>2</v>
      </c>
    </row>
    <row r="9" spans="1:23" x14ac:dyDescent="0.25">
      <c r="A9" t="s">
        <v>36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  <c r="Q9" t="s">
        <v>36</v>
      </c>
      <c r="R9" t="s">
        <v>156</v>
      </c>
      <c r="S9">
        <v>286</v>
      </c>
      <c r="T9">
        <v>431</v>
      </c>
      <c r="U9">
        <v>64</v>
      </c>
      <c r="V9">
        <v>66</v>
      </c>
      <c r="W9">
        <v>1</v>
      </c>
    </row>
    <row r="10" spans="1:23" x14ac:dyDescent="0.25">
      <c r="A10" t="s">
        <v>37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387</v>
      </c>
      <c r="T10">
        <v>55</v>
      </c>
      <c r="U10">
        <v>28</v>
      </c>
      <c r="V10">
        <v>63</v>
      </c>
      <c r="W10">
        <v>0</v>
      </c>
    </row>
    <row r="11" spans="1:23" x14ac:dyDescent="0.25">
      <c r="A11" t="s">
        <v>38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  <c r="Q11" t="s">
        <v>38</v>
      </c>
      <c r="R11" t="s">
        <v>153</v>
      </c>
      <c r="S11">
        <v>508</v>
      </c>
      <c r="T11">
        <v>304</v>
      </c>
      <c r="U11">
        <v>2</v>
      </c>
      <c r="V11">
        <v>64</v>
      </c>
      <c r="W11">
        <v>63</v>
      </c>
    </row>
    <row r="12" spans="1:23" x14ac:dyDescent="0.25">
      <c r="A12" t="s">
        <v>39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  <c r="Q12" t="s">
        <v>39</v>
      </c>
      <c r="R12" t="s">
        <v>153</v>
      </c>
      <c r="S12">
        <v>221</v>
      </c>
      <c r="T12">
        <v>65</v>
      </c>
      <c r="U12">
        <v>4</v>
      </c>
      <c r="V12">
        <v>74</v>
      </c>
      <c r="W12">
        <v>60</v>
      </c>
    </row>
    <row r="13" spans="1:23" x14ac:dyDescent="0.25">
      <c r="A13" t="s">
        <v>40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  <c r="Q13" t="s">
        <v>40</v>
      </c>
      <c r="R13" t="s">
        <v>153</v>
      </c>
      <c r="S13">
        <v>165</v>
      </c>
      <c r="T13">
        <v>367</v>
      </c>
      <c r="U13">
        <v>17</v>
      </c>
      <c r="V13">
        <v>49</v>
      </c>
      <c r="W13">
        <v>61</v>
      </c>
    </row>
    <row r="14" spans="1:23" x14ac:dyDescent="0.25">
      <c r="A14" t="s">
        <v>41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  <c r="Q14" t="s">
        <v>41</v>
      </c>
      <c r="R14" t="s">
        <v>155</v>
      </c>
      <c r="S14">
        <v>485</v>
      </c>
      <c r="T14">
        <v>130</v>
      </c>
      <c r="U14">
        <v>53</v>
      </c>
      <c r="V14">
        <v>67</v>
      </c>
      <c r="W14">
        <v>7</v>
      </c>
    </row>
    <row r="15" spans="1:23" x14ac:dyDescent="0.25">
      <c r="A15" t="s">
        <v>42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  <c r="Q15" t="s">
        <v>42</v>
      </c>
      <c r="R15" t="s">
        <v>155</v>
      </c>
      <c r="S15">
        <v>517</v>
      </c>
      <c r="T15">
        <v>216</v>
      </c>
      <c r="U15">
        <v>174</v>
      </c>
      <c r="V15">
        <v>65</v>
      </c>
      <c r="W15">
        <v>17</v>
      </c>
    </row>
    <row r="16" spans="1:23" x14ac:dyDescent="0.25">
      <c r="A16" t="s">
        <v>43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  <c r="Q16" t="s">
        <v>43</v>
      </c>
      <c r="R16" t="s">
        <v>155</v>
      </c>
      <c r="S16">
        <v>478</v>
      </c>
      <c r="T16">
        <v>361</v>
      </c>
      <c r="U16">
        <v>12</v>
      </c>
      <c r="V16">
        <v>32</v>
      </c>
      <c r="W16">
        <v>22</v>
      </c>
    </row>
    <row r="17" spans="1:23" x14ac:dyDescent="0.25">
      <c r="A17" t="s">
        <v>44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  <c r="Q17" t="s">
        <v>44</v>
      </c>
      <c r="R17" t="s">
        <v>154</v>
      </c>
      <c r="S17">
        <v>517</v>
      </c>
      <c r="T17">
        <v>254</v>
      </c>
      <c r="U17">
        <v>16</v>
      </c>
      <c r="V17">
        <v>67</v>
      </c>
      <c r="W17">
        <v>57</v>
      </c>
    </row>
    <row r="18" spans="1:23" x14ac:dyDescent="0.25">
      <c r="A18" t="s">
        <v>45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  <c r="Q18" t="s">
        <v>45</v>
      </c>
      <c r="R18" t="s">
        <v>154</v>
      </c>
      <c r="S18">
        <v>520</v>
      </c>
      <c r="T18">
        <v>224</v>
      </c>
      <c r="U18">
        <v>37</v>
      </c>
      <c r="V18">
        <v>59</v>
      </c>
      <c r="W18">
        <v>3</v>
      </c>
    </row>
    <row r="19" spans="1:23" x14ac:dyDescent="0.25">
      <c r="A19" t="s">
        <v>46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  <c r="Q19" t="s">
        <v>46</v>
      </c>
      <c r="R19" t="s">
        <v>154</v>
      </c>
      <c r="S19">
        <v>451</v>
      </c>
      <c r="T19">
        <v>90</v>
      </c>
      <c r="U19">
        <v>49</v>
      </c>
      <c r="V19">
        <v>17</v>
      </c>
      <c r="W19">
        <v>6</v>
      </c>
    </row>
    <row r="20" spans="1:23" x14ac:dyDescent="0.25">
      <c r="A20" t="s">
        <v>47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  <c r="Q20" t="s">
        <v>47</v>
      </c>
      <c r="R20" t="s">
        <v>156</v>
      </c>
      <c r="S20">
        <v>455</v>
      </c>
      <c r="T20">
        <v>98</v>
      </c>
      <c r="U20">
        <v>26</v>
      </c>
      <c r="V20">
        <v>27</v>
      </c>
      <c r="W20">
        <v>3</v>
      </c>
    </row>
    <row r="21" spans="1:23" x14ac:dyDescent="0.25">
      <c r="A21" t="s">
        <v>48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443</v>
      </c>
      <c r="T21">
        <v>85</v>
      </c>
      <c r="U21">
        <v>30</v>
      </c>
      <c r="V21">
        <v>52</v>
      </c>
      <c r="W21">
        <v>44</v>
      </c>
    </row>
    <row r="22" spans="1:23" x14ac:dyDescent="0.25">
      <c r="A22" t="s">
        <v>49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197</v>
      </c>
      <c r="T22">
        <v>86</v>
      </c>
      <c r="U22">
        <v>8</v>
      </c>
      <c r="V22">
        <v>27</v>
      </c>
      <c r="W22">
        <v>67</v>
      </c>
    </row>
    <row r="23" spans="1:23" x14ac:dyDescent="0.25">
      <c r="A23" t="s">
        <v>50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  <c r="Q23" t="s">
        <v>50</v>
      </c>
      <c r="R23" t="s">
        <v>153</v>
      </c>
      <c r="S23">
        <v>463</v>
      </c>
      <c r="T23">
        <v>373</v>
      </c>
      <c r="U23">
        <v>74</v>
      </c>
      <c r="V23">
        <v>52</v>
      </c>
      <c r="W23">
        <v>2</v>
      </c>
    </row>
    <row r="24" spans="1:23" x14ac:dyDescent="0.25">
      <c r="A24" t="s">
        <v>51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370</v>
      </c>
      <c r="T24">
        <v>49</v>
      </c>
      <c r="U24">
        <v>5</v>
      </c>
      <c r="V24">
        <v>60</v>
      </c>
      <c r="W24">
        <v>24</v>
      </c>
    </row>
    <row r="25" spans="1:23" x14ac:dyDescent="0.25">
      <c r="A25" t="s">
        <v>52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  <c r="Q25" t="s">
        <v>52</v>
      </c>
      <c r="R25" t="s">
        <v>153</v>
      </c>
      <c r="S25">
        <v>516</v>
      </c>
      <c r="T25">
        <v>267</v>
      </c>
      <c r="U25">
        <v>69</v>
      </c>
      <c r="V25">
        <v>24</v>
      </c>
      <c r="W25">
        <v>0</v>
      </c>
    </row>
    <row r="26" spans="1:23" x14ac:dyDescent="0.25">
      <c r="A26" t="s">
        <v>53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  <c r="Q26" t="s">
        <v>53</v>
      </c>
      <c r="R26" t="s">
        <v>155</v>
      </c>
      <c r="S26">
        <v>503</v>
      </c>
      <c r="T26">
        <v>323</v>
      </c>
      <c r="U26">
        <v>14</v>
      </c>
      <c r="V26">
        <v>52</v>
      </c>
      <c r="W26">
        <v>9</v>
      </c>
    </row>
    <row r="27" spans="1:23" x14ac:dyDescent="0.25">
      <c r="A27" t="s">
        <v>54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  <c r="Q27" t="s">
        <v>54</v>
      </c>
      <c r="R27" t="s">
        <v>155</v>
      </c>
      <c r="S27">
        <v>518</v>
      </c>
      <c r="T27">
        <v>244</v>
      </c>
      <c r="U27">
        <v>147</v>
      </c>
      <c r="V27">
        <v>27</v>
      </c>
      <c r="W27">
        <v>18</v>
      </c>
    </row>
    <row r="28" spans="1:23" x14ac:dyDescent="0.25">
      <c r="A28" t="s">
        <v>55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  <c r="Q28" t="s">
        <v>55</v>
      </c>
      <c r="R28" t="s">
        <v>155</v>
      </c>
      <c r="S28">
        <v>186</v>
      </c>
      <c r="T28">
        <v>386</v>
      </c>
      <c r="U28">
        <v>6</v>
      </c>
      <c r="V28">
        <v>49</v>
      </c>
      <c r="W28">
        <v>21</v>
      </c>
    </row>
    <row r="29" spans="1:23" x14ac:dyDescent="0.25">
      <c r="A29" t="s">
        <v>56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  <c r="Q29" t="s">
        <v>56</v>
      </c>
      <c r="R29" t="s">
        <v>154</v>
      </c>
      <c r="S29">
        <v>116</v>
      </c>
      <c r="T29">
        <v>252</v>
      </c>
      <c r="U29">
        <v>72</v>
      </c>
      <c r="V29">
        <v>33</v>
      </c>
      <c r="W29">
        <v>1</v>
      </c>
    </row>
    <row r="30" spans="1:23" x14ac:dyDescent="0.25">
      <c r="A30" t="s">
        <v>57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  <c r="Q30" t="s">
        <v>57</v>
      </c>
      <c r="R30" t="s">
        <v>154</v>
      </c>
      <c r="S30">
        <v>119</v>
      </c>
      <c r="T30">
        <v>200</v>
      </c>
      <c r="U30">
        <v>74</v>
      </c>
      <c r="V30">
        <v>30</v>
      </c>
      <c r="W30">
        <v>4</v>
      </c>
    </row>
    <row r="31" spans="1:23" x14ac:dyDescent="0.25">
      <c r="A31" t="s">
        <v>58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130</v>
      </c>
      <c r="T31">
        <v>175</v>
      </c>
      <c r="U31">
        <v>1</v>
      </c>
      <c r="V31">
        <v>49</v>
      </c>
      <c r="W31">
        <v>6</v>
      </c>
    </row>
    <row r="32" spans="1:23" x14ac:dyDescent="0.25">
      <c r="A32" t="s">
        <v>59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  <c r="Q32" t="s">
        <v>59</v>
      </c>
      <c r="R32" t="s">
        <v>156</v>
      </c>
      <c r="S32">
        <v>122</v>
      </c>
      <c r="T32">
        <v>234</v>
      </c>
      <c r="U32">
        <v>7</v>
      </c>
      <c r="V32">
        <v>74</v>
      </c>
      <c r="W32">
        <v>61</v>
      </c>
    </row>
    <row r="33" spans="1:23" x14ac:dyDescent="0.25">
      <c r="A33" t="s">
        <v>60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  <c r="Q33" t="s">
        <v>60</v>
      </c>
      <c r="R33" t="s">
        <v>156</v>
      </c>
      <c r="S33">
        <v>426</v>
      </c>
      <c r="T33">
        <v>406</v>
      </c>
      <c r="U33">
        <v>10</v>
      </c>
      <c r="V33">
        <v>50</v>
      </c>
      <c r="W33">
        <v>39</v>
      </c>
    </row>
    <row r="34" spans="1:23" x14ac:dyDescent="0.25">
      <c r="A34" t="s">
        <v>61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452</v>
      </c>
      <c r="T34">
        <v>90</v>
      </c>
      <c r="U34">
        <v>14</v>
      </c>
      <c r="V34">
        <v>45</v>
      </c>
      <c r="W34">
        <v>4</v>
      </c>
    </row>
    <row r="35" spans="1:23" x14ac:dyDescent="0.25">
      <c r="A35" t="s">
        <v>62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  <c r="Q35" t="s">
        <v>62</v>
      </c>
      <c r="R35" t="s">
        <v>153</v>
      </c>
      <c r="S35">
        <v>297</v>
      </c>
      <c r="T35">
        <v>435</v>
      </c>
      <c r="U35">
        <v>12</v>
      </c>
      <c r="V35">
        <v>34</v>
      </c>
      <c r="W35">
        <v>9</v>
      </c>
    </row>
    <row r="36" spans="1:23" x14ac:dyDescent="0.25">
      <c r="A36" t="s">
        <v>63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  <c r="Q36" t="s">
        <v>63</v>
      </c>
      <c r="R36" t="s">
        <v>153</v>
      </c>
      <c r="S36">
        <v>319</v>
      </c>
      <c r="T36">
        <v>443</v>
      </c>
      <c r="U36">
        <v>88</v>
      </c>
      <c r="V36">
        <v>58</v>
      </c>
      <c r="W36">
        <v>2</v>
      </c>
    </row>
    <row r="37" spans="1:23" x14ac:dyDescent="0.25">
      <c r="A37" t="s">
        <v>64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  <c r="Q37" t="s">
        <v>64</v>
      </c>
      <c r="R37" t="s">
        <v>153</v>
      </c>
      <c r="S37">
        <v>495</v>
      </c>
      <c r="T37">
        <v>334</v>
      </c>
      <c r="U37">
        <v>11</v>
      </c>
      <c r="V37">
        <v>73</v>
      </c>
      <c r="W37">
        <v>44</v>
      </c>
    </row>
    <row r="38" spans="1:23" x14ac:dyDescent="0.25">
      <c r="A38" t="s">
        <v>65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  <c r="Q38" t="s">
        <v>65</v>
      </c>
      <c r="R38" t="s">
        <v>155</v>
      </c>
      <c r="S38">
        <v>277</v>
      </c>
      <c r="T38">
        <v>47</v>
      </c>
      <c r="U38">
        <v>1</v>
      </c>
      <c r="V38">
        <v>62</v>
      </c>
      <c r="W38">
        <v>51</v>
      </c>
    </row>
    <row r="39" spans="1:23" x14ac:dyDescent="0.25">
      <c r="A39" t="s">
        <v>66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  <c r="Q39" t="s">
        <v>66</v>
      </c>
      <c r="R39" t="s">
        <v>155</v>
      </c>
      <c r="S39">
        <v>500</v>
      </c>
      <c r="T39">
        <v>153</v>
      </c>
      <c r="U39">
        <v>133</v>
      </c>
      <c r="V39">
        <v>26</v>
      </c>
      <c r="W39">
        <v>6</v>
      </c>
    </row>
    <row r="40" spans="1:23" x14ac:dyDescent="0.25">
      <c r="A40" t="s">
        <v>67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  <c r="Q40" t="s">
        <v>67</v>
      </c>
      <c r="R40" t="s">
        <v>155</v>
      </c>
      <c r="S40">
        <v>153</v>
      </c>
      <c r="T40">
        <v>135</v>
      </c>
      <c r="U40">
        <v>16</v>
      </c>
      <c r="V40">
        <v>54</v>
      </c>
      <c r="W40">
        <v>30</v>
      </c>
    </row>
    <row r="41" spans="1:23" x14ac:dyDescent="0.25">
      <c r="A41" t="s">
        <v>68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  <c r="Q41" t="s">
        <v>68</v>
      </c>
      <c r="R41" t="s">
        <v>154</v>
      </c>
      <c r="S41">
        <v>313</v>
      </c>
      <c r="T41">
        <v>441</v>
      </c>
      <c r="U41">
        <v>95</v>
      </c>
      <c r="V41">
        <v>46</v>
      </c>
      <c r="W41">
        <v>3</v>
      </c>
    </row>
    <row r="42" spans="1:23" x14ac:dyDescent="0.25">
      <c r="A42" t="s">
        <v>69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  <c r="Q42" t="s">
        <v>69</v>
      </c>
      <c r="R42" t="s">
        <v>154</v>
      </c>
      <c r="S42">
        <v>124</v>
      </c>
      <c r="T42">
        <v>230</v>
      </c>
      <c r="U42">
        <v>46</v>
      </c>
      <c r="V42">
        <v>24</v>
      </c>
      <c r="W42">
        <v>1</v>
      </c>
    </row>
    <row r="43" spans="1:23" x14ac:dyDescent="0.25">
      <c r="A43" t="s">
        <v>70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  <c r="Q43" t="s">
        <v>70</v>
      </c>
      <c r="R43" t="s">
        <v>154</v>
      </c>
      <c r="S43">
        <v>217</v>
      </c>
      <c r="T43">
        <v>412</v>
      </c>
      <c r="U43">
        <v>34</v>
      </c>
      <c r="V43">
        <v>70</v>
      </c>
      <c r="W43">
        <v>48</v>
      </c>
    </row>
    <row r="44" spans="1:23" x14ac:dyDescent="0.25">
      <c r="A44" t="s">
        <v>71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  <c r="Q44" t="s">
        <v>71</v>
      </c>
      <c r="R44" t="s">
        <v>156</v>
      </c>
      <c r="S44">
        <v>460</v>
      </c>
      <c r="T44">
        <v>104</v>
      </c>
      <c r="U44">
        <v>39</v>
      </c>
      <c r="V44">
        <v>64</v>
      </c>
      <c r="W44">
        <v>0</v>
      </c>
    </row>
    <row r="45" spans="1:23" x14ac:dyDescent="0.25">
      <c r="A45" t="s">
        <v>72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  <c r="Q45" t="s">
        <v>72</v>
      </c>
      <c r="R45" t="s">
        <v>156</v>
      </c>
      <c r="S45">
        <v>154</v>
      </c>
      <c r="T45">
        <v>128</v>
      </c>
      <c r="U45">
        <v>48</v>
      </c>
      <c r="V45">
        <v>68</v>
      </c>
      <c r="W45">
        <v>2</v>
      </c>
    </row>
    <row r="46" spans="1:23" x14ac:dyDescent="0.25">
      <c r="A46" t="s">
        <v>73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500</v>
      </c>
      <c r="T46">
        <v>153</v>
      </c>
      <c r="U46">
        <v>8</v>
      </c>
      <c r="V46">
        <v>67</v>
      </c>
      <c r="W46">
        <v>6</v>
      </c>
    </row>
    <row r="47" spans="1:23" x14ac:dyDescent="0.25">
      <c r="A47" t="s">
        <v>74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  <c r="Q47" t="s">
        <v>74</v>
      </c>
      <c r="R47" t="s">
        <v>153</v>
      </c>
      <c r="S47">
        <v>124</v>
      </c>
      <c r="T47">
        <v>214</v>
      </c>
      <c r="U47">
        <v>150</v>
      </c>
      <c r="V47">
        <v>71</v>
      </c>
      <c r="W47">
        <v>4</v>
      </c>
    </row>
    <row r="48" spans="1:23" x14ac:dyDescent="0.25">
      <c r="A48" t="s">
        <v>75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  <c r="Q48" t="s">
        <v>75</v>
      </c>
      <c r="R48" t="s">
        <v>153</v>
      </c>
      <c r="S48">
        <v>140</v>
      </c>
      <c r="T48">
        <v>145</v>
      </c>
      <c r="U48">
        <v>20</v>
      </c>
      <c r="V48">
        <v>41</v>
      </c>
      <c r="W48">
        <v>26</v>
      </c>
    </row>
    <row r="49" spans="1:23" x14ac:dyDescent="0.25">
      <c r="A49" t="s">
        <v>76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  <c r="Q49" t="s">
        <v>76</v>
      </c>
      <c r="R49" t="s">
        <v>153</v>
      </c>
      <c r="S49">
        <v>189</v>
      </c>
      <c r="T49">
        <v>386</v>
      </c>
      <c r="U49">
        <v>6</v>
      </c>
      <c r="V49">
        <v>71</v>
      </c>
      <c r="W49">
        <v>30</v>
      </c>
    </row>
    <row r="50" spans="1:23" x14ac:dyDescent="0.25">
      <c r="A50" t="s">
        <v>77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  <c r="Q50" t="s">
        <v>77</v>
      </c>
      <c r="R50" t="s">
        <v>155</v>
      </c>
      <c r="S50">
        <v>482</v>
      </c>
      <c r="T50">
        <v>125</v>
      </c>
      <c r="U50">
        <v>79</v>
      </c>
      <c r="V50">
        <v>37</v>
      </c>
      <c r="W50">
        <v>17</v>
      </c>
    </row>
    <row r="51" spans="1:23" x14ac:dyDescent="0.25">
      <c r="A51" t="s">
        <v>78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463</v>
      </c>
      <c r="T51">
        <v>91</v>
      </c>
      <c r="U51">
        <v>18</v>
      </c>
      <c r="V51">
        <v>56</v>
      </c>
      <c r="W51">
        <v>16</v>
      </c>
    </row>
    <row r="52" spans="1:23" x14ac:dyDescent="0.25">
      <c r="A52" t="s">
        <v>79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  <c r="Q52" t="s">
        <v>79</v>
      </c>
      <c r="R52" t="s">
        <v>155</v>
      </c>
      <c r="S52">
        <v>200</v>
      </c>
      <c r="T52">
        <v>401</v>
      </c>
      <c r="U52">
        <v>20</v>
      </c>
      <c r="V52">
        <v>20</v>
      </c>
      <c r="W52">
        <v>13</v>
      </c>
    </row>
    <row r="53" spans="1:23" x14ac:dyDescent="0.25">
      <c r="A53" t="s">
        <v>80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  <c r="Q53" t="s">
        <v>80</v>
      </c>
      <c r="R53" t="s">
        <v>154</v>
      </c>
      <c r="S53">
        <v>517</v>
      </c>
      <c r="T53">
        <v>234</v>
      </c>
      <c r="U53">
        <v>13</v>
      </c>
      <c r="V53">
        <v>49</v>
      </c>
      <c r="W53">
        <v>40</v>
      </c>
    </row>
    <row r="54" spans="1:23" x14ac:dyDescent="0.25">
      <c r="A54" t="s">
        <v>81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  <c r="Q54" t="s">
        <v>81</v>
      </c>
      <c r="R54" t="s">
        <v>154</v>
      </c>
      <c r="S54">
        <v>456</v>
      </c>
      <c r="T54">
        <v>92</v>
      </c>
      <c r="U54">
        <v>27</v>
      </c>
      <c r="V54">
        <v>65</v>
      </c>
      <c r="W54">
        <v>60</v>
      </c>
    </row>
    <row r="55" spans="1:23" x14ac:dyDescent="0.25">
      <c r="A55" t="s">
        <v>82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  <c r="Q55" t="s">
        <v>82</v>
      </c>
      <c r="R55" t="s">
        <v>154</v>
      </c>
      <c r="S55">
        <v>170</v>
      </c>
      <c r="T55">
        <v>374</v>
      </c>
      <c r="U55">
        <v>23</v>
      </c>
      <c r="V55">
        <v>55</v>
      </c>
      <c r="W55">
        <v>19</v>
      </c>
    </row>
    <row r="56" spans="1:23" x14ac:dyDescent="0.25">
      <c r="A56" t="s">
        <v>83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  <c r="Q56" t="s">
        <v>83</v>
      </c>
      <c r="R56" t="s">
        <v>156</v>
      </c>
      <c r="S56">
        <v>199</v>
      </c>
      <c r="T56">
        <v>396</v>
      </c>
      <c r="U56">
        <v>22</v>
      </c>
      <c r="V56">
        <v>57</v>
      </c>
      <c r="W56">
        <v>32</v>
      </c>
    </row>
    <row r="57" spans="1:23" x14ac:dyDescent="0.25">
      <c r="A57" t="s">
        <v>84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  <c r="Q57" t="s">
        <v>84</v>
      </c>
      <c r="R57" t="s">
        <v>156</v>
      </c>
      <c r="S57">
        <v>153</v>
      </c>
      <c r="T57">
        <v>345</v>
      </c>
      <c r="U57">
        <v>9</v>
      </c>
      <c r="V57">
        <v>50</v>
      </c>
      <c r="W57">
        <v>11</v>
      </c>
    </row>
    <row r="58" spans="1:23" x14ac:dyDescent="0.25">
      <c r="A58" t="s">
        <v>85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514</v>
      </c>
      <c r="T58">
        <v>271</v>
      </c>
      <c r="U58">
        <v>54</v>
      </c>
      <c r="V58">
        <v>72</v>
      </c>
      <c r="W58">
        <v>30</v>
      </c>
    </row>
    <row r="59" spans="1:23" x14ac:dyDescent="0.25">
      <c r="A59" t="s">
        <v>86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  <c r="Q59" t="s">
        <v>86</v>
      </c>
      <c r="R59" t="s">
        <v>153</v>
      </c>
      <c r="S59">
        <v>312</v>
      </c>
      <c r="T59">
        <v>437</v>
      </c>
      <c r="U59">
        <v>134</v>
      </c>
      <c r="V59">
        <v>46</v>
      </c>
      <c r="W59">
        <v>52</v>
      </c>
    </row>
    <row r="60" spans="1:23" x14ac:dyDescent="0.25">
      <c r="A60" t="s">
        <v>87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190</v>
      </c>
      <c r="T60">
        <v>394</v>
      </c>
      <c r="U60">
        <v>76</v>
      </c>
      <c r="V60">
        <v>17</v>
      </c>
      <c r="W60">
        <v>19</v>
      </c>
    </row>
    <row r="61" spans="1:23" x14ac:dyDescent="0.25">
      <c r="A61" t="s">
        <v>88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  <c r="Q61" t="s">
        <v>88</v>
      </c>
      <c r="R61" t="s">
        <v>153</v>
      </c>
      <c r="S61">
        <v>467</v>
      </c>
      <c r="T61">
        <v>99</v>
      </c>
      <c r="U61">
        <v>130</v>
      </c>
      <c r="V61">
        <v>50</v>
      </c>
      <c r="W61">
        <v>0</v>
      </c>
    </row>
    <row r="62" spans="1:23" x14ac:dyDescent="0.25">
      <c r="A62" t="s">
        <v>89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  <c r="Q62" t="s">
        <v>89</v>
      </c>
      <c r="R62" t="s">
        <v>155</v>
      </c>
      <c r="S62">
        <v>153</v>
      </c>
      <c r="T62">
        <v>353</v>
      </c>
      <c r="U62">
        <v>22</v>
      </c>
      <c r="V62">
        <v>54</v>
      </c>
      <c r="W62">
        <v>33</v>
      </c>
    </row>
    <row r="63" spans="1:23" x14ac:dyDescent="0.25">
      <c r="A63" t="s">
        <v>90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163</v>
      </c>
      <c r="T63">
        <v>368</v>
      </c>
      <c r="U63">
        <v>144</v>
      </c>
      <c r="V63">
        <v>62</v>
      </c>
      <c r="W63">
        <v>14</v>
      </c>
    </row>
    <row r="64" spans="1:23" x14ac:dyDescent="0.25">
      <c r="A64" t="s">
        <v>91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  <c r="Q64" t="s">
        <v>91</v>
      </c>
      <c r="R64" t="s">
        <v>155</v>
      </c>
      <c r="S64">
        <v>287</v>
      </c>
      <c r="T64">
        <v>436</v>
      </c>
      <c r="U64">
        <v>55</v>
      </c>
      <c r="V64">
        <v>47</v>
      </c>
      <c r="W64">
        <v>2</v>
      </c>
    </row>
    <row r="65" spans="1:23" x14ac:dyDescent="0.25">
      <c r="A65" t="s">
        <v>92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Q65" t="s">
        <v>92</v>
      </c>
      <c r="R65" t="s">
        <v>154</v>
      </c>
      <c r="S65">
        <v>253</v>
      </c>
      <c r="T65">
        <v>54</v>
      </c>
      <c r="U65">
        <v>77</v>
      </c>
      <c r="V65">
        <v>44</v>
      </c>
      <c r="W65">
        <v>1</v>
      </c>
    </row>
    <row r="66" spans="1:23" x14ac:dyDescent="0.25">
      <c r="A66" t="s">
        <v>93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  <c r="Q66" t="s">
        <v>93</v>
      </c>
      <c r="R66" t="s">
        <v>154</v>
      </c>
      <c r="S66">
        <v>253</v>
      </c>
      <c r="T66">
        <v>50</v>
      </c>
      <c r="U66">
        <v>4</v>
      </c>
      <c r="V66">
        <v>58</v>
      </c>
      <c r="W66">
        <v>48</v>
      </c>
    </row>
    <row r="67" spans="1:23" x14ac:dyDescent="0.25">
      <c r="A67" t="s">
        <v>94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  <c r="Q67" t="s">
        <v>94</v>
      </c>
      <c r="R67" t="s">
        <v>154</v>
      </c>
      <c r="S67">
        <v>487</v>
      </c>
      <c r="T67">
        <v>347</v>
      </c>
      <c r="U67">
        <v>22</v>
      </c>
      <c r="V67">
        <v>62</v>
      </c>
      <c r="W67">
        <v>53</v>
      </c>
    </row>
    <row r="68" spans="1:23" x14ac:dyDescent="0.25">
      <c r="A68" t="s">
        <v>95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  <c r="Q68" t="s">
        <v>95</v>
      </c>
      <c r="R68" t="s">
        <v>156</v>
      </c>
      <c r="S68">
        <v>461</v>
      </c>
      <c r="T68">
        <v>98</v>
      </c>
      <c r="U68">
        <v>40</v>
      </c>
      <c r="V68">
        <v>51</v>
      </c>
      <c r="W68">
        <v>14</v>
      </c>
    </row>
    <row r="69" spans="1:23" x14ac:dyDescent="0.25">
      <c r="A69" t="s">
        <v>96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  <c r="Q69" t="s">
        <v>96</v>
      </c>
      <c r="R69" t="s">
        <v>156</v>
      </c>
      <c r="S69">
        <v>485</v>
      </c>
      <c r="T69">
        <v>356</v>
      </c>
      <c r="U69">
        <v>2</v>
      </c>
      <c r="V69">
        <v>62</v>
      </c>
      <c r="W69">
        <v>24</v>
      </c>
    </row>
    <row r="70" spans="1:23" x14ac:dyDescent="0.25">
      <c r="A70" t="s">
        <v>97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171</v>
      </c>
      <c r="T70">
        <v>104</v>
      </c>
      <c r="U70">
        <v>12</v>
      </c>
      <c r="V70">
        <v>29</v>
      </c>
      <c r="W70">
        <v>16</v>
      </c>
    </row>
    <row r="71" spans="1:23" x14ac:dyDescent="0.25">
      <c r="A71" t="s">
        <v>98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  <c r="Q71" t="s">
        <v>98</v>
      </c>
      <c r="R71" t="s">
        <v>153</v>
      </c>
      <c r="S71">
        <v>315</v>
      </c>
      <c r="T71">
        <v>438</v>
      </c>
      <c r="U71">
        <v>8</v>
      </c>
      <c r="V71">
        <v>52</v>
      </c>
      <c r="W71">
        <v>16</v>
      </c>
    </row>
    <row r="72" spans="1:23" x14ac:dyDescent="0.25">
      <c r="A72" t="s">
        <v>99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  <c r="Q72" t="s">
        <v>99</v>
      </c>
      <c r="R72" t="s">
        <v>153</v>
      </c>
      <c r="S72">
        <v>118</v>
      </c>
      <c r="T72">
        <v>233</v>
      </c>
      <c r="U72">
        <v>39</v>
      </c>
      <c r="V72">
        <v>16</v>
      </c>
      <c r="W72">
        <v>8</v>
      </c>
    </row>
    <row r="73" spans="1:23" x14ac:dyDescent="0.25">
      <c r="A73" t="s">
        <v>100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  <c r="Q73" t="s">
        <v>100</v>
      </c>
      <c r="R73" t="s">
        <v>153</v>
      </c>
      <c r="S73">
        <v>119</v>
      </c>
      <c r="T73">
        <v>235</v>
      </c>
      <c r="U73">
        <v>18</v>
      </c>
      <c r="V73">
        <v>59</v>
      </c>
      <c r="W73">
        <v>0</v>
      </c>
    </row>
    <row r="74" spans="1:23" x14ac:dyDescent="0.25">
      <c r="A74" t="s">
        <v>101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  <c r="Q74" t="s">
        <v>101</v>
      </c>
      <c r="R74" t="s">
        <v>155</v>
      </c>
      <c r="S74">
        <v>519</v>
      </c>
      <c r="T74">
        <v>231</v>
      </c>
      <c r="U74">
        <v>55</v>
      </c>
      <c r="V74">
        <v>71</v>
      </c>
      <c r="W74">
        <v>7</v>
      </c>
    </row>
    <row r="75" spans="1:23" x14ac:dyDescent="0.25">
      <c r="A75" t="s">
        <v>102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  <c r="Q75" t="s">
        <v>102</v>
      </c>
      <c r="R75" t="s">
        <v>155</v>
      </c>
      <c r="S75">
        <v>467</v>
      </c>
      <c r="T75">
        <v>367</v>
      </c>
      <c r="U75">
        <v>18</v>
      </c>
      <c r="V75">
        <v>46</v>
      </c>
      <c r="W75">
        <v>18</v>
      </c>
    </row>
    <row r="76" spans="1:23" x14ac:dyDescent="0.25">
      <c r="A76" t="s">
        <v>103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  <c r="Q76" t="s">
        <v>103</v>
      </c>
      <c r="R76" t="s">
        <v>155</v>
      </c>
      <c r="S76">
        <v>521</v>
      </c>
      <c r="T76">
        <v>244</v>
      </c>
      <c r="U76">
        <v>29</v>
      </c>
      <c r="V76">
        <v>50</v>
      </c>
      <c r="W76">
        <v>4</v>
      </c>
    </row>
    <row r="77" spans="1:23" x14ac:dyDescent="0.25">
      <c r="A77" t="s">
        <v>104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  <c r="Q77" t="s">
        <v>104</v>
      </c>
      <c r="R77" t="s">
        <v>154</v>
      </c>
      <c r="S77">
        <v>187</v>
      </c>
      <c r="T77">
        <v>86</v>
      </c>
      <c r="U77">
        <v>14</v>
      </c>
      <c r="V77">
        <v>66</v>
      </c>
      <c r="W77">
        <v>45</v>
      </c>
    </row>
    <row r="78" spans="1:23" x14ac:dyDescent="0.25">
      <c r="A78" t="s">
        <v>105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  <c r="Q78" t="s">
        <v>105</v>
      </c>
      <c r="R78" t="s">
        <v>154</v>
      </c>
      <c r="S78">
        <v>119</v>
      </c>
      <c r="T78">
        <v>228</v>
      </c>
      <c r="U78">
        <v>1</v>
      </c>
      <c r="V78">
        <v>70</v>
      </c>
      <c r="W78">
        <v>60</v>
      </c>
    </row>
    <row r="79" spans="1:23" x14ac:dyDescent="0.25">
      <c r="A79" t="s">
        <v>106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519</v>
      </c>
      <c r="T79">
        <v>249</v>
      </c>
      <c r="U79">
        <v>10</v>
      </c>
      <c r="V79">
        <v>75</v>
      </c>
      <c r="W79">
        <v>16</v>
      </c>
    </row>
    <row r="80" spans="1:23" x14ac:dyDescent="0.25">
      <c r="A80" t="s">
        <v>107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  <c r="Q80" t="s">
        <v>107</v>
      </c>
      <c r="R80" t="s">
        <v>156</v>
      </c>
      <c r="S80">
        <v>475</v>
      </c>
      <c r="T80">
        <v>111</v>
      </c>
      <c r="U80">
        <v>133</v>
      </c>
      <c r="V80">
        <v>68</v>
      </c>
      <c r="W80">
        <v>1</v>
      </c>
    </row>
    <row r="81" spans="1:23" x14ac:dyDescent="0.25">
      <c r="A81" t="s">
        <v>108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489</v>
      </c>
      <c r="T81">
        <v>337</v>
      </c>
      <c r="U81">
        <v>157</v>
      </c>
      <c r="V81">
        <v>33</v>
      </c>
      <c r="W81">
        <v>20</v>
      </c>
    </row>
    <row r="82" spans="1:23" x14ac:dyDescent="0.25">
      <c r="A82" t="s">
        <v>109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260</v>
      </c>
      <c r="T82">
        <v>50</v>
      </c>
      <c r="U82">
        <v>1</v>
      </c>
      <c r="V82">
        <v>63</v>
      </c>
      <c r="W82">
        <v>54</v>
      </c>
    </row>
    <row r="83" spans="1:23" x14ac:dyDescent="0.25">
      <c r="A83" t="s">
        <v>110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201</v>
      </c>
      <c r="T83">
        <v>80</v>
      </c>
      <c r="U83">
        <v>11</v>
      </c>
      <c r="V83">
        <v>68</v>
      </c>
      <c r="W83">
        <v>47</v>
      </c>
    </row>
    <row r="84" spans="1:23" x14ac:dyDescent="0.25">
      <c r="A84" t="s">
        <v>111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437</v>
      </c>
      <c r="T84">
        <v>75</v>
      </c>
      <c r="U84">
        <v>13</v>
      </c>
      <c r="V84">
        <v>55</v>
      </c>
      <c r="W84">
        <v>56</v>
      </c>
    </row>
    <row r="85" spans="1:23" x14ac:dyDescent="0.25">
      <c r="A85" t="s">
        <v>112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  <c r="Q85" t="s">
        <v>112</v>
      </c>
      <c r="R85" t="s">
        <v>153</v>
      </c>
      <c r="S85">
        <v>476</v>
      </c>
      <c r="T85">
        <v>361</v>
      </c>
      <c r="U85">
        <v>5</v>
      </c>
      <c r="V85">
        <v>62</v>
      </c>
      <c r="W85">
        <v>55</v>
      </c>
    </row>
    <row r="86" spans="1:23" x14ac:dyDescent="0.25">
      <c r="A86" t="s">
        <v>113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  <c r="Q86" t="s">
        <v>113</v>
      </c>
      <c r="R86" t="s">
        <v>155</v>
      </c>
      <c r="S86">
        <v>123</v>
      </c>
      <c r="T86">
        <v>222</v>
      </c>
      <c r="U86">
        <v>17</v>
      </c>
      <c r="V86">
        <v>5</v>
      </c>
      <c r="W86">
        <v>10</v>
      </c>
    </row>
    <row r="87" spans="1:23" x14ac:dyDescent="0.25">
      <c r="A87" t="s">
        <v>114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  <c r="Q87" t="s">
        <v>114</v>
      </c>
      <c r="R87" t="s">
        <v>155</v>
      </c>
      <c r="S87">
        <v>119</v>
      </c>
      <c r="T87">
        <v>224</v>
      </c>
      <c r="U87">
        <v>8</v>
      </c>
      <c r="V87">
        <v>10</v>
      </c>
      <c r="W87">
        <v>51</v>
      </c>
    </row>
    <row r="88" spans="1:23" x14ac:dyDescent="0.25">
      <c r="A88" t="s">
        <v>115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311</v>
      </c>
      <c r="T88">
        <v>42</v>
      </c>
      <c r="U88">
        <v>5</v>
      </c>
      <c r="V88">
        <v>42</v>
      </c>
      <c r="W88">
        <v>66</v>
      </c>
    </row>
    <row r="89" spans="1:23" x14ac:dyDescent="0.25">
      <c r="A89" t="s">
        <v>116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  <c r="Q89" t="s">
        <v>116</v>
      </c>
      <c r="R89" t="s">
        <v>154</v>
      </c>
      <c r="S89">
        <v>458</v>
      </c>
      <c r="T89">
        <v>101</v>
      </c>
      <c r="U89">
        <v>168</v>
      </c>
      <c r="V89">
        <v>45</v>
      </c>
      <c r="W89">
        <v>2</v>
      </c>
    </row>
    <row r="90" spans="1:23" x14ac:dyDescent="0.25">
      <c r="A90" t="s">
        <v>117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  <c r="Q90" t="s">
        <v>117</v>
      </c>
      <c r="R90" t="s">
        <v>154</v>
      </c>
      <c r="S90">
        <v>423</v>
      </c>
      <c r="T90">
        <v>412</v>
      </c>
      <c r="U90">
        <v>7</v>
      </c>
      <c r="V90">
        <v>28</v>
      </c>
      <c r="W90">
        <v>4</v>
      </c>
    </row>
    <row r="91" spans="1:23" x14ac:dyDescent="0.25">
      <c r="A91" t="s">
        <v>118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  <c r="Q91" t="s">
        <v>118</v>
      </c>
      <c r="R91" t="s">
        <v>154</v>
      </c>
      <c r="S91">
        <v>405</v>
      </c>
      <c r="T91">
        <v>417</v>
      </c>
      <c r="U91">
        <v>23</v>
      </c>
      <c r="V91">
        <v>34</v>
      </c>
      <c r="W91">
        <v>6</v>
      </c>
    </row>
    <row r="92" spans="1:23" x14ac:dyDescent="0.25">
      <c r="A92" t="s">
        <v>119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  <c r="Q92" t="s">
        <v>119</v>
      </c>
      <c r="R92" t="s">
        <v>156</v>
      </c>
      <c r="S92">
        <v>152</v>
      </c>
      <c r="T92">
        <v>121</v>
      </c>
      <c r="U92">
        <v>87</v>
      </c>
      <c r="V92">
        <v>61</v>
      </c>
      <c r="W92">
        <v>1</v>
      </c>
    </row>
    <row r="93" spans="1:23" x14ac:dyDescent="0.25">
      <c r="A93" t="s">
        <v>120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  <c r="Q93" t="s">
        <v>120</v>
      </c>
      <c r="R93" t="s">
        <v>156</v>
      </c>
      <c r="S93">
        <v>337</v>
      </c>
      <c r="T93">
        <v>452</v>
      </c>
      <c r="U93">
        <v>67</v>
      </c>
      <c r="V93">
        <v>65</v>
      </c>
      <c r="W93">
        <v>1</v>
      </c>
    </row>
    <row r="94" spans="1:23" x14ac:dyDescent="0.25">
      <c r="A94" t="s">
        <v>121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  <c r="Q94" t="s">
        <v>121</v>
      </c>
      <c r="R94" t="s">
        <v>156</v>
      </c>
      <c r="S94">
        <v>506</v>
      </c>
      <c r="T94">
        <v>311</v>
      </c>
      <c r="U94">
        <v>9</v>
      </c>
      <c r="V94">
        <v>26</v>
      </c>
      <c r="W94">
        <v>50</v>
      </c>
    </row>
    <row r="95" spans="1:23" x14ac:dyDescent="0.25">
      <c r="A95" t="s">
        <v>122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  <c r="Q95" t="s">
        <v>122</v>
      </c>
      <c r="R95" t="s">
        <v>153</v>
      </c>
      <c r="S95">
        <v>517</v>
      </c>
      <c r="T95">
        <v>240</v>
      </c>
      <c r="U95">
        <v>9</v>
      </c>
      <c r="V95">
        <v>24</v>
      </c>
      <c r="W95">
        <v>59</v>
      </c>
    </row>
    <row r="96" spans="1:23" x14ac:dyDescent="0.25">
      <c r="A96" t="s">
        <v>123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  <c r="Q96" t="s">
        <v>123</v>
      </c>
      <c r="R96" t="s">
        <v>153</v>
      </c>
      <c r="S96">
        <v>437</v>
      </c>
      <c r="T96">
        <v>77</v>
      </c>
      <c r="U96">
        <v>14</v>
      </c>
      <c r="V96">
        <v>52</v>
      </c>
      <c r="W96">
        <v>64</v>
      </c>
    </row>
    <row r="97" spans="1:23" x14ac:dyDescent="0.25">
      <c r="A97" t="s">
        <v>124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  <c r="Q97" t="s">
        <v>124</v>
      </c>
      <c r="R97" t="s">
        <v>153</v>
      </c>
      <c r="S97">
        <v>439</v>
      </c>
      <c r="T97">
        <v>83</v>
      </c>
      <c r="U97">
        <v>5</v>
      </c>
      <c r="V97">
        <v>33</v>
      </c>
      <c r="W97">
        <v>2</v>
      </c>
    </row>
    <row r="98" spans="1:23" x14ac:dyDescent="0.25">
      <c r="A98" t="s">
        <v>125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141</v>
      </c>
      <c r="T98">
        <v>153</v>
      </c>
      <c r="U98">
        <v>7</v>
      </c>
      <c r="V98">
        <v>26</v>
      </c>
      <c r="W98">
        <v>24</v>
      </c>
    </row>
    <row r="99" spans="1:23" x14ac:dyDescent="0.25">
      <c r="A99" t="s">
        <v>126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  <c r="Q99" t="s">
        <v>126</v>
      </c>
      <c r="R99" t="s">
        <v>155</v>
      </c>
      <c r="S99">
        <v>521</v>
      </c>
      <c r="T99">
        <v>275</v>
      </c>
      <c r="U99">
        <v>1</v>
      </c>
      <c r="V99">
        <v>60</v>
      </c>
      <c r="W99">
        <v>20</v>
      </c>
    </row>
    <row r="100" spans="1:23" x14ac:dyDescent="0.25">
      <c r="A100" t="s">
        <v>127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  <c r="Q100" t="s">
        <v>127</v>
      </c>
      <c r="R100" t="s">
        <v>155</v>
      </c>
      <c r="S100">
        <v>316</v>
      </c>
      <c r="T100">
        <v>439</v>
      </c>
      <c r="U100">
        <v>3</v>
      </c>
      <c r="V100">
        <v>51</v>
      </c>
      <c r="W100">
        <v>44</v>
      </c>
    </row>
    <row r="101" spans="1:23" x14ac:dyDescent="0.25">
      <c r="A101" t="s">
        <v>128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  <c r="Q101" t="s">
        <v>128</v>
      </c>
      <c r="R101" t="s">
        <v>154</v>
      </c>
      <c r="S101">
        <v>478</v>
      </c>
      <c r="T101">
        <v>355</v>
      </c>
      <c r="U101">
        <v>104</v>
      </c>
      <c r="V101">
        <v>33</v>
      </c>
      <c r="W101">
        <v>3</v>
      </c>
    </row>
    <row r="102" spans="1:23" x14ac:dyDescent="0.25">
      <c r="A102" t="s">
        <v>129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  <c r="Q102" t="s">
        <v>129</v>
      </c>
      <c r="R102" t="s">
        <v>154</v>
      </c>
      <c r="S102">
        <v>318</v>
      </c>
      <c r="T102">
        <v>438</v>
      </c>
      <c r="U102">
        <v>62</v>
      </c>
      <c r="V102">
        <v>64</v>
      </c>
      <c r="W102">
        <v>8</v>
      </c>
    </row>
    <row r="103" spans="1:23" x14ac:dyDescent="0.25">
      <c r="A103" t="s">
        <v>130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  <c r="Q103" t="s">
        <v>130</v>
      </c>
      <c r="R103" t="s">
        <v>154</v>
      </c>
      <c r="S103">
        <v>121</v>
      </c>
      <c r="T103">
        <v>213</v>
      </c>
      <c r="U103">
        <v>19</v>
      </c>
      <c r="V103">
        <v>52</v>
      </c>
      <c r="W103">
        <v>65</v>
      </c>
    </row>
    <row r="104" spans="1:23" x14ac:dyDescent="0.25">
      <c r="A104" t="s">
        <v>131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  <c r="Q104" t="s">
        <v>131</v>
      </c>
      <c r="R104" t="s">
        <v>156</v>
      </c>
      <c r="S104">
        <v>504</v>
      </c>
      <c r="T104">
        <v>322</v>
      </c>
      <c r="U104">
        <v>85</v>
      </c>
      <c r="V104">
        <v>68</v>
      </c>
      <c r="W104">
        <v>5</v>
      </c>
    </row>
    <row r="105" spans="1:23" x14ac:dyDescent="0.25">
      <c r="A105" t="s">
        <v>132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  <c r="Q105" t="s">
        <v>132</v>
      </c>
      <c r="R105" t="s">
        <v>156</v>
      </c>
      <c r="S105">
        <v>404</v>
      </c>
      <c r="T105">
        <v>60</v>
      </c>
      <c r="U105">
        <v>145</v>
      </c>
      <c r="V105">
        <v>48</v>
      </c>
      <c r="W105">
        <v>0</v>
      </c>
    </row>
    <row r="106" spans="1:23" x14ac:dyDescent="0.25">
      <c r="A106" t="s">
        <v>133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  <c r="Q106" t="s">
        <v>133</v>
      </c>
      <c r="R106" t="s">
        <v>156</v>
      </c>
      <c r="S106">
        <v>469</v>
      </c>
      <c r="T106">
        <v>363</v>
      </c>
      <c r="U106">
        <v>1</v>
      </c>
      <c r="V106">
        <v>48</v>
      </c>
      <c r="W106">
        <v>0</v>
      </c>
    </row>
    <row r="107" spans="1:23" x14ac:dyDescent="0.25">
      <c r="A107" t="s">
        <v>134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  <c r="Q107" t="s">
        <v>134</v>
      </c>
      <c r="R107" t="s">
        <v>153</v>
      </c>
      <c r="S107">
        <v>178</v>
      </c>
      <c r="T107">
        <v>98</v>
      </c>
      <c r="U107">
        <v>5</v>
      </c>
      <c r="V107">
        <v>65</v>
      </c>
      <c r="W107">
        <v>36</v>
      </c>
    </row>
    <row r="108" spans="1:23" x14ac:dyDescent="0.25">
      <c r="A108" t="s">
        <v>135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  <c r="Q108" t="s">
        <v>135</v>
      </c>
      <c r="R108" t="s">
        <v>153</v>
      </c>
      <c r="S108">
        <v>228</v>
      </c>
      <c r="T108">
        <v>411</v>
      </c>
      <c r="U108">
        <v>1</v>
      </c>
      <c r="V108">
        <v>26</v>
      </c>
      <c r="W108">
        <v>1</v>
      </c>
    </row>
    <row r="109" spans="1:23" x14ac:dyDescent="0.25">
      <c r="A109" t="s">
        <v>136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178</v>
      </c>
      <c r="T109">
        <v>100</v>
      </c>
      <c r="U109">
        <v>16</v>
      </c>
      <c r="V109">
        <v>40</v>
      </c>
      <c r="W109">
        <v>63</v>
      </c>
    </row>
    <row r="110" spans="1:23" x14ac:dyDescent="0.25">
      <c r="A110" t="s">
        <v>137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  <c r="Q110" t="s">
        <v>137</v>
      </c>
      <c r="R110" t="s">
        <v>155</v>
      </c>
      <c r="S110">
        <v>336</v>
      </c>
      <c r="T110">
        <v>438</v>
      </c>
      <c r="U110">
        <v>73</v>
      </c>
      <c r="V110">
        <v>35</v>
      </c>
      <c r="W110">
        <v>1</v>
      </c>
    </row>
    <row r="111" spans="1:23" x14ac:dyDescent="0.25">
      <c r="A111" t="s">
        <v>138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  <c r="Q111" t="s">
        <v>138</v>
      </c>
      <c r="R111" t="s">
        <v>155</v>
      </c>
      <c r="S111">
        <v>133</v>
      </c>
      <c r="T111">
        <v>305</v>
      </c>
      <c r="U111">
        <v>133</v>
      </c>
      <c r="V111">
        <v>48</v>
      </c>
      <c r="W111">
        <v>3</v>
      </c>
    </row>
    <row r="112" spans="1:23" x14ac:dyDescent="0.25">
      <c r="A112" t="s">
        <v>139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  <c r="Q112" t="s">
        <v>139</v>
      </c>
      <c r="R112" t="s">
        <v>155</v>
      </c>
      <c r="S112">
        <v>229</v>
      </c>
      <c r="T112">
        <v>413</v>
      </c>
      <c r="U112">
        <v>20</v>
      </c>
      <c r="V112">
        <v>48</v>
      </c>
      <c r="W112">
        <v>13</v>
      </c>
    </row>
    <row r="113" spans="1:23" x14ac:dyDescent="0.25">
      <c r="A113" t="s">
        <v>140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119</v>
      </c>
      <c r="T113">
        <v>258</v>
      </c>
      <c r="U113">
        <v>7</v>
      </c>
      <c r="V113">
        <v>22</v>
      </c>
      <c r="W113">
        <v>54</v>
      </c>
    </row>
    <row r="114" spans="1:23" x14ac:dyDescent="0.25">
      <c r="A114" t="s">
        <v>141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447</v>
      </c>
      <c r="T114">
        <v>90</v>
      </c>
      <c r="U114">
        <v>43</v>
      </c>
      <c r="V114">
        <v>27</v>
      </c>
      <c r="W114">
        <v>1</v>
      </c>
    </row>
    <row r="115" spans="1:23" x14ac:dyDescent="0.25">
      <c r="A115" t="s">
        <v>142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  <c r="Q115" t="s">
        <v>142</v>
      </c>
      <c r="R115" t="s">
        <v>154</v>
      </c>
      <c r="S115">
        <v>176</v>
      </c>
      <c r="T115">
        <v>99</v>
      </c>
      <c r="U115">
        <v>7</v>
      </c>
      <c r="V115">
        <v>61</v>
      </c>
      <c r="W115">
        <v>77</v>
      </c>
    </row>
    <row r="116" spans="1:23" x14ac:dyDescent="0.25">
      <c r="A116" t="s">
        <v>143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  <c r="Q116" t="s">
        <v>143</v>
      </c>
      <c r="R116" t="s">
        <v>156</v>
      </c>
      <c r="S116">
        <v>255</v>
      </c>
      <c r="T116">
        <v>53</v>
      </c>
      <c r="U116">
        <v>8</v>
      </c>
      <c r="V116">
        <v>49</v>
      </c>
      <c r="W116">
        <v>14</v>
      </c>
    </row>
    <row r="117" spans="1:23" x14ac:dyDescent="0.25">
      <c r="A117" t="s">
        <v>144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  <c r="Q117" t="s">
        <v>144</v>
      </c>
      <c r="R117" t="s">
        <v>156</v>
      </c>
      <c r="S117">
        <v>117</v>
      </c>
      <c r="T117">
        <v>254</v>
      </c>
      <c r="U117">
        <v>179</v>
      </c>
      <c r="V117">
        <v>60</v>
      </c>
      <c r="W117">
        <v>3</v>
      </c>
    </row>
    <row r="118" spans="1:23" x14ac:dyDescent="0.25">
      <c r="A118" t="s">
        <v>145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  <c r="Q118" t="s">
        <v>145</v>
      </c>
      <c r="R118" t="s">
        <v>156</v>
      </c>
      <c r="S118">
        <v>438</v>
      </c>
      <c r="T118">
        <v>400</v>
      </c>
      <c r="U118">
        <v>5</v>
      </c>
      <c r="V118">
        <v>64</v>
      </c>
      <c r="W118">
        <v>19</v>
      </c>
    </row>
    <row r="119" spans="1:23" x14ac:dyDescent="0.25">
      <c r="A119" t="s">
        <v>146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  <c r="Q119" t="s">
        <v>146</v>
      </c>
      <c r="R119" t="s">
        <v>153</v>
      </c>
      <c r="S119">
        <v>343</v>
      </c>
      <c r="T119">
        <v>43</v>
      </c>
      <c r="U119">
        <v>2</v>
      </c>
      <c r="V119">
        <v>64</v>
      </c>
      <c r="W119">
        <v>70</v>
      </c>
    </row>
    <row r="120" spans="1:23" x14ac:dyDescent="0.25">
      <c r="A120" t="s">
        <v>147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465</v>
      </c>
      <c r="T120">
        <v>100</v>
      </c>
      <c r="U120">
        <v>3</v>
      </c>
      <c r="V120">
        <v>34</v>
      </c>
      <c r="W120">
        <v>48</v>
      </c>
    </row>
    <row r="121" spans="1:23" x14ac:dyDescent="0.25">
      <c r="A121" t="s">
        <v>148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  <c r="Q121" t="s">
        <v>148</v>
      </c>
      <c r="R121" t="s">
        <v>153</v>
      </c>
      <c r="S121">
        <v>131</v>
      </c>
      <c r="T121">
        <v>165</v>
      </c>
      <c r="U121">
        <v>7</v>
      </c>
      <c r="V121">
        <v>43</v>
      </c>
      <c r="W121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H1" workbookViewId="0">
      <selection activeCell="V2" sqref="V2:V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482</v>
      </c>
      <c r="T2">
        <v>357</v>
      </c>
      <c r="U2">
        <v>12</v>
      </c>
      <c r="V2">
        <v>55</v>
      </c>
      <c r="W2">
        <v>70</v>
      </c>
    </row>
    <row r="3" spans="1:23" ht="15.75" thickBot="1" x14ac:dyDescent="0.3">
      <c r="A3" t="s">
        <v>30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119</v>
      </c>
      <c r="T3">
        <v>241</v>
      </c>
      <c r="U3">
        <v>8</v>
      </c>
      <c r="V3">
        <v>66</v>
      </c>
      <c r="W3">
        <v>75</v>
      </c>
    </row>
    <row r="4" spans="1:23" ht="15.75" thickBot="1" x14ac:dyDescent="0.3">
      <c r="A4" t="s">
        <v>31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153</v>
      </c>
      <c r="T4">
        <v>346</v>
      </c>
      <c r="U4">
        <v>31</v>
      </c>
      <c r="V4">
        <v>79</v>
      </c>
      <c r="W4">
        <v>69</v>
      </c>
    </row>
    <row r="5" spans="1:23" x14ac:dyDescent="0.25">
      <c r="A5" t="s">
        <v>32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  <c r="Q5" t="s">
        <v>32</v>
      </c>
      <c r="R5" t="s">
        <v>154</v>
      </c>
      <c r="S5">
        <v>493</v>
      </c>
      <c r="T5">
        <v>339</v>
      </c>
      <c r="U5">
        <v>23</v>
      </c>
      <c r="V5">
        <v>58</v>
      </c>
      <c r="W5">
        <v>64</v>
      </c>
    </row>
    <row r="6" spans="1:23" x14ac:dyDescent="0.25">
      <c r="A6" t="s">
        <v>33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  <c r="Q6" t="s">
        <v>33</v>
      </c>
      <c r="R6" t="s">
        <v>154</v>
      </c>
      <c r="S6">
        <v>499</v>
      </c>
      <c r="T6">
        <v>152</v>
      </c>
      <c r="U6">
        <v>27</v>
      </c>
      <c r="V6">
        <v>59</v>
      </c>
      <c r="W6">
        <v>56</v>
      </c>
    </row>
    <row r="7" spans="1:23" x14ac:dyDescent="0.25">
      <c r="A7" t="s">
        <v>34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  <c r="Q7" t="s">
        <v>34</v>
      </c>
      <c r="R7" t="s">
        <v>154</v>
      </c>
      <c r="S7">
        <v>120</v>
      </c>
      <c r="T7">
        <v>240</v>
      </c>
      <c r="U7">
        <v>33</v>
      </c>
      <c r="V7">
        <v>48</v>
      </c>
      <c r="W7">
        <v>54</v>
      </c>
    </row>
    <row r="8" spans="1:23" x14ac:dyDescent="0.25">
      <c r="A8" t="s">
        <v>35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  <c r="Q8" t="s">
        <v>35</v>
      </c>
      <c r="R8" t="s">
        <v>156</v>
      </c>
      <c r="S8">
        <v>142</v>
      </c>
      <c r="T8">
        <v>328</v>
      </c>
      <c r="U8">
        <v>24</v>
      </c>
      <c r="V8">
        <v>52</v>
      </c>
      <c r="W8">
        <v>48</v>
      </c>
    </row>
    <row r="9" spans="1:23" x14ac:dyDescent="0.25">
      <c r="A9" t="s">
        <v>36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  <c r="Q9" t="s">
        <v>36</v>
      </c>
      <c r="R9" t="s">
        <v>156</v>
      </c>
      <c r="S9">
        <v>497</v>
      </c>
      <c r="T9">
        <v>329</v>
      </c>
      <c r="U9">
        <v>11</v>
      </c>
      <c r="V9">
        <v>46</v>
      </c>
      <c r="W9">
        <v>51</v>
      </c>
    </row>
    <row r="10" spans="1:23" x14ac:dyDescent="0.25">
      <c r="A10" t="s">
        <v>37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459</v>
      </c>
      <c r="T10">
        <v>97</v>
      </c>
      <c r="U10">
        <v>3</v>
      </c>
      <c r="V10">
        <v>43</v>
      </c>
      <c r="W10">
        <v>5</v>
      </c>
    </row>
    <row r="11" spans="1:23" x14ac:dyDescent="0.25">
      <c r="A11" t="s">
        <v>38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  <c r="Q11" t="s">
        <v>38</v>
      </c>
      <c r="R11" t="s">
        <v>153</v>
      </c>
      <c r="S11">
        <v>505</v>
      </c>
      <c r="T11">
        <v>170</v>
      </c>
      <c r="U11">
        <v>38</v>
      </c>
      <c r="V11">
        <v>60</v>
      </c>
      <c r="W11">
        <v>53</v>
      </c>
    </row>
    <row r="12" spans="1:23" x14ac:dyDescent="0.25">
      <c r="A12" t="s">
        <v>39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  <c r="Q12" t="s">
        <v>39</v>
      </c>
      <c r="R12" t="s">
        <v>153</v>
      </c>
      <c r="S12">
        <v>176</v>
      </c>
      <c r="T12">
        <v>379</v>
      </c>
      <c r="U12">
        <v>102</v>
      </c>
      <c r="V12">
        <v>56</v>
      </c>
      <c r="W12">
        <v>47</v>
      </c>
    </row>
    <row r="13" spans="1:23" x14ac:dyDescent="0.25">
      <c r="A13" t="s">
        <v>40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  <c r="Q13" t="s">
        <v>40</v>
      </c>
      <c r="R13" t="s">
        <v>153</v>
      </c>
      <c r="S13">
        <v>160</v>
      </c>
      <c r="T13">
        <v>360</v>
      </c>
      <c r="U13">
        <v>14</v>
      </c>
      <c r="V13">
        <v>29</v>
      </c>
      <c r="W13">
        <v>44</v>
      </c>
    </row>
    <row r="14" spans="1:23" x14ac:dyDescent="0.25">
      <c r="A14" t="s">
        <v>41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  <c r="Q14" t="s">
        <v>41</v>
      </c>
      <c r="R14" t="s">
        <v>155</v>
      </c>
      <c r="S14">
        <v>481</v>
      </c>
      <c r="T14">
        <v>355</v>
      </c>
      <c r="U14">
        <v>17</v>
      </c>
      <c r="V14">
        <v>56</v>
      </c>
      <c r="W14">
        <v>69</v>
      </c>
    </row>
    <row r="15" spans="1:23" x14ac:dyDescent="0.25">
      <c r="A15" t="s">
        <v>42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  <c r="Q15" t="s">
        <v>42</v>
      </c>
      <c r="R15" t="s">
        <v>155</v>
      </c>
      <c r="S15">
        <v>118</v>
      </c>
      <c r="T15">
        <v>236</v>
      </c>
      <c r="U15">
        <v>2</v>
      </c>
      <c r="V15">
        <v>49</v>
      </c>
      <c r="W15">
        <v>70</v>
      </c>
    </row>
    <row r="16" spans="1:23" x14ac:dyDescent="0.25">
      <c r="A16" t="s">
        <v>43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  <c r="Q16" t="s">
        <v>43</v>
      </c>
      <c r="R16" t="s">
        <v>155</v>
      </c>
      <c r="S16">
        <v>501</v>
      </c>
      <c r="T16">
        <v>157</v>
      </c>
      <c r="U16">
        <v>74</v>
      </c>
      <c r="V16">
        <v>43</v>
      </c>
      <c r="W16">
        <v>8</v>
      </c>
    </row>
    <row r="17" spans="1:23" x14ac:dyDescent="0.25">
      <c r="A17" t="s">
        <v>44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  <c r="Q17" t="s">
        <v>44</v>
      </c>
      <c r="R17" t="s">
        <v>154</v>
      </c>
      <c r="S17">
        <v>502</v>
      </c>
      <c r="T17">
        <v>157</v>
      </c>
      <c r="U17">
        <v>14</v>
      </c>
      <c r="V17">
        <v>57</v>
      </c>
      <c r="W17">
        <v>73</v>
      </c>
    </row>
    <row r="18" spans="1:23" x14ac:dyDescent="0.25">
      <c r="A18" t="s">
        <v>45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  <c r="Q18" t="s">
        <v>45</v>
      </c>
      <c r="R18" t="s">
        <v>154</v>
      </c>
      <c r="S18">
        <v>488</v>
      </c>
      <c r="T18">
        <v>132</v>
      </c>
      <c r="U18">
        <v>9</v>
      </c>
      <c r="V18">
        <v>64</v>
      </c>
      <c r="W18">
        <v>58</v>
      </c>
    </row>
    <row r="19" spans="1:23" x14ac:dyDescent="0.25">
      <c r="A19" t="s">
        <v>46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  <c r="Q19" t="s">
        <v>46</v>
      </c>
      <c r="R19" t="s">
        <v>154</v>
      </c>
      <c r="S19">
        <v>481</v>
      </c>
      <c r="T19">
        <v>124</v>
      </c>
      <c r="U19">
        <v>35</v>
      </c>
      <c r="V19">
        <v>46</v>
      </c>
      <c r="W19">
        <v>61</v>
      </c>
    </row>
    <row r="20" spans="1:23" x14ac:dyDescent="0.25">
      <c r="A20" t="s">
        <v>47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  <c r="Q20" t="s">
        <v>47</v>
      </c>
      <c r="R20" t="s">
        <v>156</v>
      </c>
      <c r="S20">
        <v>483</v>
      </c>
      <c r="T20">
        <v>126</v>
      </c>
      <c r="U20">
        <v>14</v>
      </c>
      <c r="V20">
        <v>58</v>
      </c>
      <c r="W20">
        <v>79</v>
      </c>
    </row>
    <row r="21" spans="1:23" x14ac:dyDescent="0.25">
      <c r="A21" t="s">
        <v>48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317</v>
      </c>
      <c r="T21">
        <v>40</v>
      </c>
      <c r="U21">
        <v>10</v>
      </c>
      <c r="V21">
        <v>52</v>
      </c>
      <c r="W21">
        <v>41</v>
      </c>
    </row>
    <row r="22" spans="1:23" x14ac:dyDescent="0.25">
      <c r="A22" t="s">
        <v>49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160</v>
      </c>
      <c r="T22">
        <v>117</v>
      </c>
      <c r="U22">
        <v>22</v>
      </c>
      <c r="V22">
        <v>47</v>
      </c>
      <c r="W22">
        <v>59</v>
      </c>
    </row>
    <row r="23" spans="1:23" x14ac:dyDescent="0.25">
      <c r="A23" t="s">
        <v>50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  <c r="Q23" t="s">
        <v>50</v>
      </c>
      <c r="R23" t="s">
        <v>153</v>
      </c>
      <c r="S23">
        <v>317</v>
      </c>
      <c r="T23">
        <v>440</v>
      </c>
      <c r="U23">
        <v>122</v>
      </c>
      <c r="V23">
        <v>13</v>
      </c>
      <c r="W23">
        <v>4</v>
      </c>
    </row>
    <row r="24" spans="1:23" x14ac:dyDescent="0.25">
      <c r="A24" t="s">
        <v>51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493</v>
      </c>
      <c r="T24">
        <v>143</v>
      </c>
      <c r="U24">
        <v>42</v>
      </c>
      <c r="V24">
        <v>44</v>
      </c>
      <c r="W24">
        <v>48</v>
      </c>
    </row>
    <row r="25" spans="1:23" x14ac:dyDescent="0.25">
      <c r="A25" t="s">
        <v>52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  <c r="Q25" t="s">
        <v>52</v>
      </c>
      <c r="R25" t="s">
        <v>153</v>
      </c>
      <c r="S25">
        <v>309</v>
      </c>
      <c r="T25">
        <v>39</v>
      </c>
      <c r="U25">
        <v>33</v>
      </c>
      <c r="V25">
        <v>49</v>
      </c>
      <c r="W25">
        <v>42</v>
      </c>
    </row>
    <row r="26" spans="1:23" x14ac:dyDescent="0.25">
      <c r="A26" t="s">
        <v>53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  <c r="Q26" t="s">
        <v>53</v>
      </c>
      <c r="R26" t="s">
        <v>155</v>
      </c>
      <c r="S26">
        <v>332</v>
      </c>
      <c r="T26">
        <v>435</v>
      </c>
      <c r="U26">
        <v>49</v>
      </c>
      <c r="V26">
        <v>13</v>
      </c>
      <c r="W26">
        <v>0</v>
      </c>
    </row>
    <row r="27" spans="1:23" x14ac:dyDescent="0.25">
      <c r="A27" t="s">
        <v>54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  <c r="Q27" t="s">
        <v>54</v>
      </c>
      <c r="R27" t="s">
        <v>155</v>
      </c>
      <c r="S27">
        <v>121</v>
      </c>
      <c r="T27">
        <v>230</v>
      </c>
      <c r="U27">
        <v>35</v>
      </c>
      <c r="V27">
        <v>68</v>
      </c>
      <c r="W27">
        <v>3</v>
      </c>
    </row>
    <row r="28" spans="1:23" x14ac:dyDescent="0.25">
      <c r="A28" t="s">
        <v>55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  <c r="Q28" t="s">
        <v>55</v>
      </c>
      <c r="R28" t="s">
        <v>155</v>
      </c>
      <c r="S28">
        <v>171</v>
      </c>
      <c r="T28">
        <v>372</v>
      </c>
      <c r="U28">
        <v>1</v>
      </c>
      <c r="V28">
        <v>50</v>
      </c>
      <c r="W28">
        <v>56</v>
      </c>
    </row>
    <row r="29" spans="1:23" x14ac:dyDescent="0.25">
      <c r="A29" t="s">
        <v>56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  <c r="Q29" t="s">
        <v>56</v>
      </c>
      <c r="R29" t="s">
        <v>154</v>
      </c>
      <c r="S29">
        <v>251</v>
      </c>
      <c r="T29">
        <v>51</v>
      </c>
      <c r="U29">
        <v>3</v>
      </c>
      <c r="V29">
        <v>45</v>
      </c>
      <c r="W29">
        <v>72</v>
      </c>
    </row>
    <row r="30" spans="1:23" x14ac:dyDescent="0.25">
      <c r="A30" t="s">
        <v>57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  <c r="Q30" t="s">
        <v>57</v>
      </c>
      <c r="R30" t="s">
        <v>154</v>
      </c>
      <c r="S30">
        <v>123</v>
      </c>
      <c r="T30">
        <v>286</v>
      </c>
      <c r="U30">
        <v>49</v>
      </c>
      <c r="V30">
        <v>44</v>
      </c>
      <c r="W30">
        <v>1</v>
      </c>
    </row>
    <row r="31" spans="1:23" x14ac:dyDescent="0.25">
      <c r="A31" t="s">
        <v>58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124</v>
      </c>
      <c r="T31">
        <v>193</v>
      </c>
      <c r="U31">
        <v>5</v>
      </c>
      <c r="V31">
        <v>49</v>
      </c>
      <c r="W31">
        <v>68</v>
      </c>
    </row>
    <row r="32" spans="1:23" x14ac:dyDescent="0.25">
      <c r="A32" t="s">
        <v>59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  <c r="Q32" t="s">
        <v>59</v>
      </c>
      <c r="R32" t="s">
        <v>156</v>
      </c>
      <c r="S32">
        <v>120</v>
      </c>
      <c r="T32">
        <v>241</v>
      </c>
      <c r="U32">
        <v>9</v>
      </c>
      <c r="V32">
        <v>51</v>
      </c>
      <c r="W32">
        <v>66</v>
      </c>
    </row>
    <row r="33" spans="1:23" x14ac:dyDescent="0.25">
      <c r="A33" t="s">
        <v>60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  <c r="Q33" t="s">
        <v>60</v>
      </c>
      <c r="R33" t="s">
        <v>156</v>
      </c>
      <c r="S33">
        <v>452</v>
      </c>
      <c r="T33">
        <v>378</v>
      </c>
      <c r="U33">
        <v>2</v>
      </c>
      <c r="V33">
        <v>55</v>
      </c>
      <c r="W33">
        <v>62</v>
      </c>
    </row>
    <row r="34" spans="1:23" x14ac:dyDescent="0.25">
      <c r="A34" t="s">
        <v>61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421</v>
      </c>
      <c r="T34">
        <v>68</v>
      </c>
      <c r="U34">
        <v>3</v>
      </c>
      <c r="V34">
        <v>51</v>
      </c>
      <c r="W34">
        <v>54</v>
      </c>
    </row>
    <row r="35" spans="1:23" x14ac:dyDescent="0.25">
      <c r="A35" t="s">
        <v>62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  <c r="Q35" t="s">
        <v>62</v>
      </c>
      <c r="R35" t="s">
        <v>153</v>
      </c>
      <c r="S35">
        <v>196</v>
      </c>
      <c r="T35">
        <v>400</v>
      </c>
      <c r="U35">
        <v>20</v>
      </c>
      <c r="V35">
        <v>55</v>
      </c>
      <c r="W35">
        <v>52</v>
      </c>
    </row>
    <row r="36" spans="1:23" x14ac:dyDescent="0.25">
      <c r="A36" t="s">
        <v>63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  <c r="Q36" t="s">
        <v>63</v>
      </c>
      <c r="R36" t="s">
        <v>153</v>
      </c>
      <c r="S36">
        <v>121</v>
      </c>
      <c r="T36">
        <v>236</v>
      </c>
      <c r="U36">
        <v>4</v>
      </c>
      <c r="V36">
        <v>61</v>
      </c>
      <c r="W36">
        <v>43</v>
      </c>
    </row>
    <row r="37" spans="1:23" x14ac:dyDescent="0.25">
      <c r="A37" t="s">
        <v>64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  <c r="Q37" t="s">
        <v>64</v>
      </c>
      <c r="R37" t="s">
        <v>153</v>
      </c>
      <c r="S37">
        <v>520</v>
      </c>
      <c r="T37">
        <v>236</v>
      </c>
      <c r="U37">
        <v>20</v>
      </c>
      <c r="V37">
        <v>46</v>
      </c>
      <c r="W37">
        <v>48</v>
      </c>
    </row>
    <row r="38" spans="1:23" x14ac:dyDescent="0.25">
      <c r="A38" t="s">
        <v>65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  <c r="Q38" t="s">
        <v>65</v>
      </c>
      <c r="R38" t="s">
        <v>155</v>
      </c>
      <c r="S38">
        <v>121</v>
      </c>
      <c r="T38">
        <v>222</v>
      </c>
      <c r="U38">
        <v>72</v>
      </c>
      <c r="V38">
        <v>44</v>
      </c>
      <c r="W38">
        <v>1</v>
      </c>
    </row>
    <row r="39" spans="1:23" x14ac:dyDescent="0.25">
      <c r="A39" t="s">
        <v>66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  <c r="Q39" t="s">
        <v>66</v>
      </c>
      <c r="R39" t="s">
        <v>155</v>
      </c>
      <c r="S39">
        <v>196</v>
      </c>
      <c r="T39">
        <v>394</v>
      </c>
      <c r="U39">
        <v>22</v>
      </c>
      <c r="V39">
        <v>39</v>
      </c>
      <c r="W39">
        <v>63</v>
      </c>
    </row>
    <row r="40" spans="1:23" x14ac:dyDescent="0.25">
      <c r="A40" t="s">
        <v>67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  <c r="Q40" t="s">
        <v>67</v>
      </c>
      <c r="R40" t="s">
        <v>155</v>
      </c>
      <c r="S40">
        <v>175</v>
      </c>
      <c r="T40">
        <v>107</v>
      </c>
      <c r="U40">
        <v>26</v>
      </c>
      <c r="V40">
        <v>56</v>
      </c>
      <c r="W40">
        <v>74</v>
      </c>
    </row>
    <row r="41" spans="1:23" x14ac:dyDescent="0.25">
      <c r="A41" t="s">
        <v>68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  <c r="Q41" t="s">
        <v>68</v>
      </c>
      <c r="R41" t="s">
        <v>154</v>
      </c>
      <c r="S41">
        <v>479</v>
      </c>
      <c r="T41">
        <v>120</v>
      </c>
      <c r="U41">
        <v>35</v>
      </c>
      <c r="V41">
        <v>52</v>
      </c>
      <c r="W41">
        <v>4</v>
      </c>
    </row>
    <row r="42" spans="1:23" x14ac:dyDescent="0.25">
      <c r="A42" t="s">
        <v>69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  <c r="Q42" t="s">
        <v>69</v>
      </c>
      <c r="R42" t="s">
        <v>154</v>
      </c>
      <c r="S42">
        <v>176</v>
      </c>
      <c r="T42">
        <v>379</v>
      </c>
      <c r="U42">
        <v>2</v>
      </c>
      <c r="V42">
        <v>64</v>
      </c>
      <c r="W42">
        <v>59</v>
      </c>
    </row>
    <row r="43" spans="1:23" x14ac:dyDescent="0.25">
      <c r="A43" t="s">
        <v>70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  <c r="Q43" t="s">
        <v>70</v>
      </c>
      <c r="R43" t="s">
        <v>154</v>
      </c>
      <c r="S43">
        <v>325</v>
      </c>
      <c r="T43">
        <v>437</v>
      </c>
      <c r="U43">
        <v>2</v>
      </c>
      <c r="V43">
        <v>83</v>
      </c>
      <c r="W43">
        <v>98</v>
      </c>
    </row>
    <row r="44" spans="1:23" x14ac:dyDescent="0.25">
      <c r="A44" t="s">
        <v>71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  <c r="Q44" t="s">
        <v>71</v>
      </c>
      <c r="R44" t="s">
        <v>156</v>
      </c>
      <c r="S44">
        <v>340</v>
      </c>
      <c r="T44">
        <v>436</v>
      </c>
      <c r="U44">
        <v>168</v>
      </c>
      <c r="V44">
        <v>1</v>
      </c>
      <c r="W44">
        <v>2</v>
      </c>
    </row>
    <row r="45" spans="1:23" x14ac:dyDescent="0.25">
      <c r="A45" t="s">
        <v>72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  <c r="Q45" t="s">
        <v>72</v>
      </c>
      <c r="R45" t="s">
        <v>156</v>
      </c>
      <c r="S45">
        <v>121</v>
      </c>
      <c r="T45">
        <v>238</v>
      </c>
      <c r="U45">
        <v>14</v>
      </c>
      <c r="V45">
        <v>48</v>
      </c>
      <c r="W45">
        <v>83</v>
      </c>
    </row>
    <row r="46" spans="1:23" x14ac:dyDescent="0.25">
      <c r="A46" t="s">
        <v>73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398</v>
      </c>
      <c r="T46">
        <v>57</v>
      </c>
      <c r="U46">
        <v>34</v>
      </c>
      <c r="V46">
        <v>49</v>
      </c>
      <c r="W46">
        <v>58</v>
      </c>
    </row>
    <row r="47" spans="1:23" x14ac:dyDescent="0.25">
      <c r="A47" t="s">
        <v>74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  <c r="Q47" t="s">
        <v>74</v>
      </c>
      <c r="R47" t="s">
        <v>153</v>
      </c>
      <c r="S47">
        <v>507</v>
      </c>
      <c r="T47">
        <v>172</v>
      </c>
      <c r="U47">
        <v>3</v>
      </c>
      <c r="V47">
        <v>77</v>
      </c>
      <c r="W47">
        <v>72</v>
      </c>
    </row>
    <row r="48" spans="1:23" x14ac:dyDescent="0.25">
      <c r="A48" t="s">
        <v>75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  <c r="Q48" t="s">
        <v>75</v>
      </c>
      <c r="R48" t="s">
        <v>153</v>
      </c>
      <c r="S48">
        <v>162</v>
      </c>
      <c r="T48">
        <v>120</v>
      </c>
      <c r="U48">
        <v>10</v>
      </c>
      <c r="V48">
        <v>52</v>
      </c>
      <c r="W48">
        <v>62</v>
      </c>
    </row>
    <row r="49" spans="1:23" x14ac:dyDescent="0.25">
      <c r="A49" t="s">
        <v>76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  <c r="Q49" t="s">
        <v>76</v>
      </c>
      <c r="R49" t="s">
        <v>153</v>
      </c>
      <c r="S49">
        <v>224</v>
      </c>
      <c r="T49">
        <v>414</v>
      </c>
      <c r="U49">
        <v>8</v>
      </c>
      <c r="V49">
        <v>42</v>
      </c>
      <c r="W49">
        <v>62</v>
      </c>
    </row>
    <row r="50" spans="1:23" x14ac:dyDescent="0.25">
      <c r="A50" t="s">
        <v>77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  <c r="Q50" t="s">
        <v>77</v>
      </c>
      <c r="R50" t="s">
        <v>155</v>
      </c>
      <c r="S50">
        <v>343</v>
      </c>
      <c r="T50">
        <v>437</v>
      </c>
      <c r="U50">
        <v>163</v>
      </c>
      <c r="V50">
        <v>25</v>
      </c>
      <c r="W50">
        <v>2</v>
      </c>
    </row>
    <row r="51" spans="1:23" x14ac:dyDescent="0.25">
      <c r="A51" t="s">
        <v>78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437</v>
      </c>
      <c r="T51">
        <v>75</v>
      </c>
      <c r="U51">
        <v>10</v>
      </c>
      <c r="V51">
        <v>57</v>
      </c>
      <c r="W51">
        <v>63</v>
      </c>
    </row>
    <row r="52" spans="1:23" x14ac:dyDescent="0.25">
      <c r="A52" t="s">
        <v>79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  <c r="Q52" t="s">
        <v>79</v>
      </c>
      <c r="R52" t="s">
        <v>155</v>
      </c>
      <c r="S52">
        <v>201</v>
      </c>
      <c r="T52">
        <v>399</v>
      </c>
      <c r="U52">
        <v>20</v>
      </c>
      <c r="V52">
        <v>52</v>
      </c>
      <c r="W52">
        <v>84</v>
      </c>
    </row>
    <row r="53" spans="1:23" x14ac:dyDescent="0.25">
      <c r="A53" t="s">
        <v>80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  <c r="Q53" t="s">
        <v>80</v>
      </c>
      <c r="R53" t="s">
        <v>154</v>
      </c>
      <c r="S53">
        <v>518</v>
      </c>
      <c r="T53">
        <v>239</v>
      </c>
      <c r="U53">
        <v>14</v>
      </c>
      <c r="V53">
        <v>46</v>
      </c>
      <c r="W53">
        <v>67</v>
      </c>
    </row>
    <row r="54" spans="1:23" x14ac:dyDescent="0.25">
      <c r="A54" t="s">
        <v>81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  <c r="Q54" t="s">
        <v>81</v>
      </c>
      <c r="R54" t="s">
        <v>154</v>
      </c>
      <c r="S54">
        <v>189</v>
      </c>
      <c r="T54">
        <v>389</v>
      </c>
      <c r="U54">
        <v>155</v>
      </c>
      <c r="V54">
        <v>38</v>
      </c>
      <c r="W54">
        <v>38</v>
      </c>
    </row>
    <row r="55" spans="1:23" x14ac:dyDescent="0.25">
      <c r="A55" t="s">
        <v>82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  <c r="Q55" t="s">
        <v>82</v>
      </c>
      <c r="R55" t="s">
        <v>154</v>
      </c>
      <c r="S55">
        <v>190</v>
      </c>
      <c r="T55">
        <v>385</v>
      </c>
      <c r="U55">
        <v>16</v>
      </c>
      <c r="V55">
        <v>67</v>
      </c>
      <c r="W55">
        <v>70</v>
      </c>
    </row>
    <row r="56" spans="1:23" x14ac:dyDescent="0.25">
      <c r="A56" t="s">
        <v>83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  <c r="Q56" t="s">
        <v>83</v>
      </c>
      <c r="R56" t="s">
        <v>156</v>
      </c>
      <c r="S56">
        <v>284</v>
      </c>
      <c r="T56">
        <v>437</v>
      </c>
      <c r="U56">
        <v>6</v>
      </c>
      <c r="V56">
        <v>44</v>
      </c>
      <c r="W56">
        <v>41</v>
      </c>
    </row>
    <row r="57" spans="1:23" x14ac:dyDescent="0.25">
      <c r="A57" t="s">
        <v>84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  <c r="Q57" t="s">
        <v>84</v>
      </c>
      <c r="R57" t="s">
        <v>156</v>
      </c>
      <c r="S57">
        <v>177</v>
      </c>
      <c r="T57">
        <v>373</v>
      </c>
      <c r="U57">
        <v>20</v>
      </c>
      <c r="V57">
        <v>51</v>
      </c>
      <c r="W57">
        <v>1</v>
      </c>
    </row>
    <row r="58" spans="1:23" x14ac:dyDescent="0.25">
      <c r="A58" t="s">
        <v>85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451</v>
      </c>
      <c r="T58">
        <v>91</v>
      </c>
      <c r="U58">
        <v>5</v>
      </c>
      <c r="V58">
        <v>47</v>
      </c>
      <c r="W58">
        <v>54</v>
      </c>
    </row>
    <row r="59" spans="1:23" x14ac:dyDescent="0.25">
      <c r="A59" t="s">
        <v>86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  <c r="Q59" t="s">
        <v>86</v>
      </c>
      <c r="R59" t="s">
        <v>153</v>
      </c>
      <c r="S59">
        <v>190</v>
      </c>
      <c r="T59">
        <v>89</v>
      </c>
      <c r="U59">
        <v>4</v>
      </c>
      <c r="V59">
        <v>34</v>
      </c>
      <c r="W59">
        <v>66</v>
      </c>
    </row>
    <row r="60" spans="1:23" x14ac:dyDescent="0.25">
      <c r="A60" t="s">
        <v>87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143</v>
      </c>
      <c r="T60">
        <v>146</v>
      </c>
      <c r="U60">
        <v>2</v>
      </c>
      <c r="V60">
        <v>41</v>
      </c>
      <c r="W60">
        <v>82</v>
      </c>
    </row>
    <row r="61" spans="1:23" x14ac:dyDescent="0.25">
      <c r="A61" t="s">
        <v>88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  <c r="Q61" t="s">
        <v>88</v>
      </c>
      <c r="R61" t="s">
        <v>153</v>
      </c>
      <c r="S61">
        <v>324</v>
      </c>
      <c r="T61">
        <v>439</v>
      </c>
      <c r="U61">
        <v>3</v>
      </c>
      <c r="V61">
        <v>37</v>
      </c>
      <c r="W61">
        <v>0</v>
      </c>
    </row>
    <row r="62" spans="1:23" x14ac:dyDescent="0.25">
      <c r="A62" t="s">
        <v>89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  <c r="Q62" t="s">
        <v>89</v>
      </c>
      <c r="R62" t="s">
        <v>155</v>
      </c>
      <c r="S62">
        <v>122</v>
      </c>
      <c r="T62">
        <v>229</v>
      </c>
      <c r="U62">
        <v>60</v>
      </c>
      <c r="V62">
        <v>47</v>
      </c>
      <c r="W62">
        <v>6</v>
      </c>
    </row>
    <row r="63" spans="1:23" x14ac:dyDescent="0.25">
      <c r="A63" t="s">
        <v>90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376</v>
      </c>
      <c r="T63">
        <v>47</v>
      </c>
      <c r="U63">
        <v>3</v>
      </c>
      <c r="V63">
        <v>42</v>
      </c>
      <c r="W63">
        <v>66</v>
      </c>
    </row>
    <row r="64" spans="1:23" x14ac:dyDescent="0.25">
      <c r="A64" t="s">
        <v>91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  <c r="Q64" t="s">
        <v>91</v>
      </c>
      <c r="R64" t="s">
        <v>155</v>
      </c>
      <c r="S64">
        <v>521</v>
      </c>
      <c r="T64">
        <v>235</v>
      </c>
      <c r="U64">
        <v>156</v>
      </c>
      <c r="V64">
        <v>29</v>
      </c>
      <c r="W64">
        <v>1</v>
      </c>
    </row>
    <row r="65" spans="1:23" x14ac:dyDescent="0.25">
      <c r="A65" t="s">
        <v>92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Q65" t="s">
        <v>92</v>
      </c>
      <c r="R65" t="s">
        <v>154</v>
      </c>
      <c r="S65">
        <v>319</v>
      </c>
      <c r="T65">
        <v>40</v>
      </c>
      <c r="U65">
        <v>96</v>
      </c>
      <c r="V65">
        <v>24</v>
      </c>
      <c r="W65">
        <v>4</v>
      </c>
    </row>
    <row r="66" spans="1:23" x14ac:dyDescent="0.25">
      <c r="A66" t="s">
        <v>93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  <c r="Q66" t="s">
        <v>93</v>
      </c>
      <c r="R66" t="s">
        <v>154</v>
      </c>
      <c r="S66">
        <v>207</v>
      </c>
      <c r="T66">
        <v>73</v>
      </c>
      <c r="U66">
        <v>19</v>
      </c>
      <c r="V66">
        <v>58</v>
      </c>
      <c r="W66">
        <v>45</v>
      </c>
    </row>
    <row r="67" spans="1:23" x14ac:dyDescent="0.25">
      <c r="A67" t="s">
        <v>94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  <c r="Q67" t="s">
        <v>94</v>
      </c>
      <c r="R67" t="s">
        <v>154</v>
      </c>
      <c r="S67">
        <v>490</v>
      </c>
      <c r="T67">
        <v>340</v>
      </c>
      <c r="U67">
        <v>24</v>
      </c>
      <c r="V67">
        <v>48</v>
      </c>
      <c r="W67">
        <v>65</v>
      </c>
    </row>
    <row r="68" spans="1:23" x14ac:dyDescent="0.25">
      <c r="A68" t="s">
        <v>95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  <c r="Q68" t="s">
        <v>95</v>
      </c>
      <c r="R68" t="s">
        <v>156</v>
      </c>
      <c r="S68">
        <v>519</v>
      </c>
      <c r="T68">
        <v>233</v>
      </c>
      <c r="U68">
        <v>5</v>
      </c>
      <c r="V68">
        <v>57</v>
      </c>
      <c r="W68">
        <v>71</v>
      </c>
    </row>
    <row r="69" spans="1:23" x14ac:dyDescent="0.25">
      <c r="A69" t="s">
        <v>96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  <c r="Q69" t="s">
        <v>96</v>
      </c>
      <c r="R69" t="s">
        <v>156</v>
      </c>
      <c r="S69">
        <v>315</v>
      </c>
      <c r="T69">
        <v>440</v>
      </c>
      <c r="U69">
        <v>58</v>
      </c>
      <c r="V69">
        <v>58</v>
      </c>
      <c r="W69">
        <v>3</v>
      </c>
    </row>
    <row r="70" spans="1:23" x14ac:dyDescent="0.25">
      <c r="A70" t="s">
        <v>97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218</v>
      </c>
      <c r="T70">
        <v>61</v>
      </c>
      <c r="U70">
        <v>7</v>
      </c>
      <c r="V70">
        <v>48</v>
      </c>
      <c r="W70">
        <v>50</v>
      </c>
    </row>
    <row r="71" spans="1:23" x14ac:dyDescent="0.25">
      <c r="A71" t="s">
        <v>98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  <c r="Q71" t="s">
        <v>98</v>
      </c>
      <c r="R71" t="s">
        <v>153</v>
      </c>
      <c r="S71">
        <v>314</v>
      </c>
      <c r="T71">
        <v>438</v>
      </c>
      <c r="U71">
        <v>8</v>
      </c>
      <c r="V71">
        <v>53</v>
      </c>
      <c r="W71">
        <v>60</v>
      </c>
    </row>
    <row r="72" spans="1:23" x14ac:dyDescent="0.25">
      <c r="A72" t="s">
        <v>99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  <c r="Q72" t="s">
        <v>99</v>
      </c>
      <c r="R72" t="s">
        <v>153</v>
      </c>
      <c r="S72">
        <v>165</v>
      </c>
      <c r="T72">
        <v>367</v>
      </c>
      <c r="U72">
        <v>4</v>
      </c>
      <c r="V72">
        <v>50</v>
      </c>
      <c r="W72">
        <v>46</v>
      </c>
    </row>
    <row r="73" spans="1:23" x14ac:dyDescent="0.25">
      <c r="A73" t="s">
        <v>100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  <c r="Q73" t="s">
        <v>100</v>
      </c>
      <c r="R73" t="s">
        <v>153</v>
      </c>
      <c r="S73">
        <v>139</v>
      </c>
      <c r="T73">
        <v>324</v>
      </c>
      <c r="U73">
        <v>9</v>
      </c>
      <c r="V73">
        <v>45</v>
      </c>
      <c r="W73">
        <v>50</v>
      </c>
    </row>
    <row r="74" spans="1:23" x14ac:dyDescent="0.25">
      <c r="A74" t="s">
        <v>101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  <c r="Q74" t="s">
        <v>101</v>
      </c>
      <c r="R74" t="s">
        <v>155</v>
      </c>
      <c r="S74">
        <v>521</v>
      </c>
      <c r="T74">
        <v>243</v>
      </c>
      <c r="U74">
        <v>58</v>
      </c>
      <c r="V74">
        <v>61</v>
      </c>
      <c r="W74">
        <v>3</v>
      </c>
    </row>
    <row r="75" spans="1:23" x14ac:dyDescent="0.25">
      <c r="A75" t="s">
        <v>102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  <c r="Q75" t="s">
        <v>102</v>
      </c>
      <c r="R75" t="s">
        <v>155</v>
      </c>
      <c r="S75">
        <v>520</v>
      </c>
      <c r="T75">
        <v>235</v>
      </c>
      <c r="U75">
        <v>25</v>
      </c>
      <c r="V75">
        <v>50</v>
      </c>
      <c r="W75">
        <v>2</v>
      </c>
    </row>
    <row r="76" spans="1:23" x14ac:dyDescent="0.25">
      <c r="A76" t="s">
        <v>103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  <c r="Q76" t="s">
        <v>103</v>
      </c>
      <c r="R76" t="s">
        <v>155</v>
      </c>
      <c r="S76">
        <v>440</v>
      </c>
      <c r="T76">
        <v>83</v>
      </c>
      <c r="U76">
        <v>26</v>
      </c>
      <c r="V76">
        <v>60</v>
      </c>
      <c r="W76">
        <v>63</v>
      </c>
    </row>
    <row r="77" spans="1:23" x14ac:dyDescent="0.25">
      <c r="A77" t="s">
        <v>104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  <c r="Q77" t="s">
        <v>104</v>
      </c>
      <c r="R77" t="s">
        <v>154</v>
      </c>
      <c r="S77">
        <v>316</v>
      </c>
      <c r="T77">
        <v>439</v>
      </c>
      <c r="U77">
        <v>152</v>
      </c>
      <c r="V77">
        <v>60</v>
      </c>
      <c r="W77">
        <v>5</v>
      </c>
    </row>
    <row r="78" spans="1:23" x14ac:dyDescent="0.25">
      <c r="A78" t="s">
        <v>105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  <c r="Q78" t="s">
        <v>105</v>
      </c>
      <c r="R78" t="s">
        <v>154</v>
      </c>
      <c r="S78">
        <v>517</v>
      </c>
      <c r="T78">
        <v>211</v>
      </c>
      <c r="U78">
        <v>169</v>
      </c>
      <c r="V78">
        <v>64</v>
      </c>
      <c r="W78">
        <v>4</v>
      </c>
    </row>
    <row r="79" spans="1:23" x14ac:dyDescent="0.25">
      <c r="A79" t="s">
        <v>106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206</v>
      </c>
      <c r="T79">
        <v>77</v>
      </c>
      <c r="U79">
        <v>119</v>
      </c>
      <c r="V79">
        <v>49</v>
      </c>
      <c r="W79">
        <v>4</v>
      </c>
    </row>
    <row r="80" spans="1:23" x14ac:dyDescent="0.25">
      <c r="A80" t="s">
        <v>107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  <c r="Q80" t="s">
        <v>107</v>
      </c>
      <c r="R80" t="s">
        <v>156</v>
      </c>
      <c r="S80">
        <v>329</v>
      </c>
      <c r="T80">
        <v>438</v>
      </c>
      <c r="U80">
        <v>6</v>
      </c>
      <c r="V80">
        <v>68</v>
      </c>
      <c r="W80">
        <v>61</v>
      </c>
    </row>
    <row r="81" spans="1:23" x14ac:dyDescent="0.25">
      <c r="A81" t="s">
        <v>108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169</v>
      </c>
      <c r="T81">
        <v>373</v>
      </c>
      <c r="U81">
        <v>95</v>
      </c>
      <c r="V81">
        <v>69</v>
      </c>
      <c r="W81">
        <v>3</v>
      </c>
    </row>
    <row r="82" spans="1:23" x14ac:dyDescent="0.25">
      <c r="A82" t="s">
        <v>109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228</v>
      </c>
      <c r="T82">
        <v>61</v>
      </c>
      <c r="U82">
        <v>11</v>
      </c>
      <c r="V82">
        <v>61</v>
      </c>
      <c r="W82">
        <v>2</v>
      </c>
    </row>
    <row r="83" spans="1:23" x14ac:dyDescent="0.25">
      <c r="A83" t="s">
        <v>110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206</v>
      </c>
      <c r="T83">
        <v>74</v>
      </c>
      <c r="U83">
        <v>13</v>
      </c>
      <c r="V83">
        <v>69</v>
      </c>
      <c r="W83">
        <v>68</v>
      </c>
    </row>
    <row r="84" spans="1:23" x14ac:dyDescent="0.25">
      <c r="A84" t="s">
        <v>111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326</v>
      </c>
      <c r="T84">
        <v>436</v>
      </c>
      <c r="U84">
        <v>156</v>
      </c>
      <c r="V84">
        <v>60</v>
      </c>
      <c r="W84">
        <v>31</v>
      </c>
    </row>
    <row r="85" spans="1:23" x14ac:dyDescent="0.25">
      <c r="A85" t="s">
        <v>112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  <c r="Q85" t="s">
        <v>112</v>
      </c>
      <c r="R85" t="s">
        <v>153</v>
      </c>
      <c r="S85">
        <v>308</v>
      </c>
      <c r="T85">
        <v>40</v>
      </c>
      <c r="U85">
        <v>127</v>
      </c>
      <c r="V85">
        <v>53</v>
      </c>
      <c r="W85">
        <v>12</v>
      </c>
    </row>
    <row r="86" spans="1:23" x14ac:dyDescent="0.25">
      <c r="A86" t="s">
        <v>113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  <c r="Q86" t="s">
        <v>113</v>
      </c>
      <c r="R86" t="s">
        <v>155</v>
      </c>
      <c r="S86">
        <v>156</v>
      </c>
      <c r="T86">
        <v>348</v>
      </c>
      <c r="U86">
        <v>56</v>
      </c>
      <c r="V86">
        <v>26</v>
      </c>
      <c r="W86">
        <v>56</v>
      </c>
    </row>
    <row r="87" spans="1:23" x14ac:dyDescent="0.25">
      <c r="A87" t="s">
        <v>114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  <c r="Q87" t="s">
        <v>114</v>
      </c>
      <c r="R87" t="s">
        <v>155</v>
      </c>
      <c r="S87">
        <v>133</v>
      </c>
      <c r="T87">
        <v>313</v>
      </c>
      <c r="U87">
        <v>34</v>
      </c>
      <c r="V87">
        <v>27</v>
      </c>
      <c r="W87">
        <v>67</v>
      </c>
    </row>
    <row r="88" spans="1:23" x14ac:dyDescent="0.25">
      <c r="A88" t="s">
        <v>115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118</v>
      </c>
      <c r="T88">
        <v>245</v>
      </c>
      <c r="U88">
        <v>94</v>
      </c>
      <c r="V88">
        <v>48</v>
      </c>
      <c r="W88">
        <v>2</v>
      </c>
    </row>
    <row r="89" spans="1:23" x14ac:dyDescent="0.25">
      <c r="A89" t="s">
        <v>116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  <c r="Q89" t="s">
        <v>116</v>
      </c>
      <c r="R89" t="s">
        <v>154</v>
      </c>
      <c r="S89">
        <v>304</v>
      </c>
      <c r="T89">
        <v>440</v>
      </c>
      <c r="U89">
        <v>28</v>
      </c>
      <c r="V89">
        <v>29</v>
      </c>
      <c r="W89">
        <v>1</v>
      </c>
    </row>
    <row r="90" spans="1:23" x14ac:dyDescent="0.25">
      <c r="A90" t="s">
        <v>117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  <c r="Q90" t="s">
        <v>117</v>
      </c>
      <c r="R90" t="s">
        <v>154</v>
      </c>
      <c r="S90">
        <v>486</v>
      </c>
      <c r="T90">
        <v>349</v>
      </c>
      <c r="U90">
        <v>19</v>
      </c>
      <c r="V90">
        <v>46</v>
      </c>
      <c r="W90">
        <v>44</v>
      </c>
    </row>
    <row r="91" spans="1:23" x14ac:dyDescent="0.25">
      <c r="A91" t="s">
        <v>118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  <c r="Q91" t="s">
        <v>118</v>
      </c>
      <c r="R91" t="s">
        <v>154</v>
      </c>
      <c r="S91">
        <v>467</v>
      </c>
      <c r="T91">
        <v>375</v>
      </c>
      <c r="U91">
        <v>1</v>
      </c>
      <c r="V91">
        <v>50</v>
      </c>
      <c r="W91">
        <v>66</v>
      </c>
    </row>
    <row r="92" spans="1:23" x14ac:dyDescent="0.25">
      <c r="A92" t="s">
        <v>119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  <c r="Q92" t="s">
        <v>119</v>
      </c>
      <c r="R92" t="s">
        <v>156</v>
      </c>
      <c r="S92">
        <v>424</v>
      </c>
      <c r="T92">
        <v>71</v>
      </c>
      <c r="U92">
        <v>1</v>
      </c>
      <c r="V92">
        <v>48</v>
      </c>
      <c r="W92">
        <v>47</v>
      </c>
    </row>
    <row r="93" spans="1:23" x14ac:dyDescent="0.25">
      <c r="A93" t="s">
        <v>120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  <c r="Q93" t="s">
        <v>120</v>
      </c>
      <c r="R93" t="s">
        <v>156</v>
      </c>
      <c r="S93">
        <v>121</v>
      </c>
      <c r="T93">
        <v>231</v>
      </c>
      <c r="U93">
        <v>31</v>
      </c>
      <c r="V93">
        <v>51</v>
      </c>
      <c r="W93">
        <v>40</v>
      </c>
    </row>
    <row r="94" spans="1:23" x14ac:dyDescent="0.25">
      <c r="A94" t="s">
        <v>121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  <c r="Q94" t="s">
        <v>121</v>
      </c>
      <c r="R94" t="s">
        <v>156</v>
      </c>
      <c r="S94">
        <v>478</v>
      </c>
      <c r="T94">
        <v>365</v>
      </c>
      <c r="U94">
        <v>27</v>
      </c>
      <c r="V94">
        <v>47</v>
      </c>
      <c r="W94">
        <v>75</v>
      </c>
    </row>
    <row r="95" spans="1:23" x14ac:dyDescent="0.25">
      <c r="A95" t="s">
        <v>122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  <c r="Q95" t="s">
        <v>122</v>
      </c>
      <c r="R95" t="s">
        <v>153</v>
      </c>
      <c r="S95">
        <v>120</v>
      </c>
      <c r="T95">
        <v>221</v>
      </c>
      <c r="U95">
        <v>167</v>
      </c>
      <c r="V95">
        <v>46</v>
      </c>
      <c r="W95">
        <v>1</v>
      </c>
    </row>
    <row r="96" spans="1:23" x14ac:dyDescent="0.25">
      <c r="A96" t="s">
        <v>123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  <c r="Q96" t="s">
        <v>123</v>
      </c>
      <c r="R96" t="s">
        <v>153</v>
      </c>
      <c r="S96">
        <v>416</v>
      </c>
      <c r="T96">
        <v>64</v>
      </c>
      <c r="U96">
        <v>7</v>
      </c>
      <c r="V96">
        <v>34</v>
      </c>
      <c r="W96">
        <v>2</v>
      </c>
    </row>
    <row r="97" spans="1:23" x14ac:dyDescent="0.25">
      <c r="A97" t="s">
        <v>124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  <c r="Q97" t="s">
        <v>124</v>
      </c>
      <c r="R97" t="s">
        <v>153</v>
      </c>
      <c r="S97">
        <v>455</v>
      </c>
      <c r="T97">
        <v>92</v>
      </c>
      <c r="U97">
        <v>1</v>
      </c>
      <c r="V97">
        <v>23</v>
      </c>
      <c r="W97">
        <v>58</v>
      </c>
    </row>
    <row r="98" spans="1:23" x14ac:dyDescent="0.25">
      <c r="A98" t="s">
        <v>125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161</v>
      </c>
      <c r="T98">
        <v>106</v>
      </c>
      <c r="U98">
        <v>22</v>
      </c>
      <c r="V98">
        <v>16</v>
      </c>
      <c r="W98">
        <v>2</v>
      </c>
    </row>
    <row r="99" spans="1:23" x14ac:dyDescent="0.25">
      <c r="A99" t="s">
        <v>126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  <c r="Q99" t="s">
        <v>126</v>
      </c>
      <c r="R99" t="s">
        <v>155</v>
      </c>
      <c r="S99">
        <v>469</v>
      </c>
      <c r="T99">
        <v>373</v>
      </c>
      <c r="U99">
        <v>33</v>
      </c>
      <c r="V99">
        <v>55</v>
      </c>
      <c r="W99">
        <v>60</v>
      </c>
    </row>
    <row r="100" spans="1:23" x14ac:dyDescent="0.25">
      <c r="A100" t="s">
        <v>127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  <c r="Q100" t="s">
        <v>127</v>
      </c>
      <c r="R100" t="s">
        <v>155</v>
      </c>
      <c r="S100">
        <v>319</v>
      </c>
      <c r="T100">
        <v>440</v>
      </c>
      <c r="U100">
        <v>2</v>
      </c>
      <c r="V100">
        <v>49</v>
      </c>
      <c r="W100">
        <v>54</v>
      </c>
    </row>
    <row r="101" spans="1:23" x14ac:dyDescent="0.25">
      <c r="A101" t="s">
        <v>128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  <c r="Q101" t="s">
        <v>128</v>
      </c>
      <c r="R101" t="s">
        <v>154</v>
      </c>
      <c r="S101">
        <v>329</v>
      </c>
      <c r="T101">
        <v>440</v>
      </c>
      <c r="U101">
        <v>52</v>
      </c>
      <c r="V101">
        <v>42</v>
      </c>
      <c r="W101">
        <v>3</v>
      </c>
    </row>
    <row r="102" spans="1:23" x14ac:dyDescent="0.25">
      <c r="A102" t="s">
        <v>129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  <c r="Q102" t="s">
        <v>129</v>
      </c>
      <c r="R102" t="s">
        <v>154</v>
      </c>
      <c r="S102">
        <v>122</v>
      </c>
      <c r="T102">
        <v>241</v>
      </c>
      <c r="U102">
        <v>151</v>
      </c>
      <c r="V102">
        <v>15</v>
      </c>
      <c r="W102">
        <v>1</v>
      </c>
    </row>
    <row r="103" spans="1:23" x14ac:dyDescent="0.25">
      <c r="A103" t="s">
        <v>130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  <c r="Q103" t="s">
        <v>130</v>
      </c>
      <c r="R103" t="s">
        <v>154</v>
      </c>
      <c r="S103">
        <v>157</v>
      </c>
      <c r="T103">
        <v>354</v>
      </c>
      <c r="U103">
        <v>24</v>
      </c>
      <c r="V103">
        <v>36</v>
      </c>
      <c r="W103">
        <v>56</v>
      </c>
    </row>
    <row r="104" spans="1:23" x14ac:dyDescent="0.25">
      <c r="A104" t="s">
        <v>131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  <c r="Q104" t="s">
        <v>131</v>
      </c>
      <c r="R104" t="s">
        <v>156</v>
      </c>
      <c r="S104">
        <v>253</v>
      </c>
      <c r="T104">
        <v>426</v>
      </c>
      <c r="U104">
        <v>1</v>
      </c>
      <c r="V104">
        <v>55</v>
      </c>
      <c r="W104">
        <v>56</v>
      </c>
    </row>
    <row r="105" spans="1:23" x14ac:dyDescent="0.25">
      <c r="A105" t="s">
        <v>132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  <c r="Q105" t="s">
        <v>132</v>
      </c>
      <c r="R105" t="s">
        <v>156</v>
      </c>
      <c r="S105">
        <v>254</v>
      </c>
      <c r="T105">
        <v>425</v>
      </c>
      <c r="U105">
        <v>31</v>
      </c>
      <c r="V105">
        <v>44</v>
      </c>
      <c r="W105">
        <v>46</v>
      </c>
    </row>
    <row r="106" spans="1:23" x14ac:dyDescent="0.25">
      <c r="A106" t="s">
        <v>133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  <c r="Q106" t="s">
        <v>133</v>
      </c>
      <c r="R106" t="s">
        <v>156</v>
      </c>
      <c r="S106">
        <v>472</v>
      </c>
      <c r="T106">
        <v>368</v>
      </c>
      <c r="U106">
        <v>1</v>
      </c>
      <c r="V106">
        <v>66</v>
      </c>
      <c r="W106">
        <v>54</v>
      </c>
    </row>
    <row r="107" spans="1:23" x14ac:dyDescent="0.25">
      <c r="A107" t="s">
        <v>134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  <c r="Q107" t="s">
        <v>134</v>
      </c>
      <c r="R107" t="s">
        <v>153</v>
      </c>
      <c r="S107">
        <v>226</v>
      </c>
      <c r="T107">
        <v>62</v>
      </c>
      <c r="U107">
        <v>14</v>
      </c>
      <c r="V107">
        <v>17</v>
      </c>
      <c r="W107">
        <v>1</v>
      </c>
    </row>
    <row r="108" spans="1:23" x14ac:dyDescent="0.25">
      <c r="A108" t="s">
        <v>135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  <c r="Q108" t="s">
        <v>135</v>
      </c>
      <c r="R108" t="s">
        <v>153</v>
      </c>
      <c r="S108">
        <v>161</v>
      </c>
      <c r="T108">
        <v>362</v>
      </c>
      <c r="U108">
        <v>24</v>
      </c>
      <c r="V108">
        <v>51</v>
      </c>
      <c r="W108">
        <v>4</v>
      </c>
    </row>
    <row r="109" spans="1:23" x14ac:dyDescent="0.25">
      <c r="A109" t="s">
        <v>136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494</v>
      </c>
      <c r="T109">
        <v>332</v>
      </c>
      <c r="U109">
        <v>179</v>
      </c>
      <c r="V109">
        <v>48</v>
      </c>
      <c r="W109">
        <v>37</v>
      </c>
    </row>
    <row r="110" spans="1:23" x14ac:dyDescent="0.25">
      <c r="A110" t="s">
        <v>137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  <c r="Q110" t="s">
        <v>137</v>
      </c>
      <c r="R110" t="s">
        <v>155</v>
      </c>
      <c r="S110">
        <v>191</v>
      </c>
      <c r="T110">
        <v>393</v>
      </c>
      <c r="U110">
        <v>28</v>
      </c>
      <c r="V110">
        <v>34</v>
      </c>
      <c r="W110">
        <v>64</v>
      </c>
    </row>
    <row r="111" spans="1:23" x14ac:dyDescent="0.25">
      <c r="A111" t="s">
        <v>138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  <c r="Q111" t="s">
        <v>138</v>
      </c>
      <c r="R111" t="s">
        <v>155</v>
      </c>
      <c r="S111">
        <v>472</v>
      </c>
      <c r="T111">
        <v>101</v>
      </c>
      <c r="U111">
        <v>71</v>
      </c>
      <c r="V111">
        <v>33</v>
      </c>
      <c r="W111">
        <v>0</v>
      </c>
    </row>
    <row r="112" spans="1:23" x14ac:dyDescent="0.25">
      <c r="A112" t="s">
        <v>139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  <c r="Q112" t="s">
        <v>139</v>
      </c>
      <c r="R112" t="s">
        <v>155</v>
      </c>
      <c r="S112">
        <v>213</v>
      </c>
      <c r="T112">
        <v>410</v>
      </c>
      <c r="U112">
        <v>25</v>
      </c>
      <c r="V112">
        <v>46</v>
      </c>
      <c r="W112">
        <v>42</v>
      </c>
    </row>
    <row r="113" spans="1:23" x14ac:dyDescent="0.25">
      <c r="A113" t="s">
        <v>140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130</v>
      </c>
      <c r="T113">
        <v>307</v>
      </c>
      <c r="U113">
        <v>8</v>
      </c>
      <c r="V113">
        <v>23</v>
      </c>
      <c r="W113">
        <v>52</v>
      </c>
    </row>
    <row r="114" spans="1:23" x14ac:dyDescent="0.25">
      <c r="A114" t="s">
        <v>141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326</v>
      </c>
      <c r="T114">
        <v>439</v>
      </c>
      <c r="U114">
        <v>180</v>
      </c>
      <c r="V114">
        <v>46</v>
      </c>
      <c r="W114">
        <v>1</v>
      </c>
    </row>
    <row r="115" spans="1:23" x14ac:dyDescent="0.25">
      <c r="A115" t="s">
        <v>142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  <c r="Q115" t="s">
        <v>142</v>
      </c>
      <c r="R115" t="s">
        <v>154</v>
      </c>
      <c r="S115">
        <v>118</v>
      </c>
      <c r="T115">
        <v>227</v>
      </c>
      <c r="U115">
        <v>35</v>
      </c>
      <c r="V115">
        <v>18</v>
      </c>
      <c r="W115">
        <v>3</v>
      </c>
    </row>
    <row r="116" spans="1:23" x14ac:dyDescent="0.25">
      <c r="A116" t="s">
        <v>143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  <c r="Q116" t="s">
        <v>143</v>
      </c>
      <c r="R116" t="s">
        <v>156</v>
      </c>
      <c r="S116">
        <v>321</v>
      </c>
      <c r="T116">
        <v>42</v>
      </c>
      <c r="U116">
        <v>13</v>
      </c>
      <c r="V116">
        <v>51</v>
      </c>
      <c r="W116">
        <v>59</v>
      </c>
    </row>
    <row r="117" spans="1:23" x14ac:dyDescent="0.25">
      <c r="A117" t="s">
        <v>144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  <c r="Q117" t="s">
        <v>144</v>
      </c>
      <c r="R117" t="s">
        <v>156</v>
      </c>
      <c r="S117">
        <v>504</v>
      </c>
      <c r="T117">
        <v>160</v>
      </c>
      <c r="U117">
        <v>22</v>
      </c>
      <c r="V117">
        <v>55</v>
      </c>
      <c r="W117">
        <v>1</v>
      </c>
    </row>
    <row r="118" spans="1:23" x14ac:dyDescent="0.25">
      <c r="A118" t="s">
        <v>145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  <c r="Q118" t="s">
        <v>145</v>
      </c>
      <c r="R118" t="s">
        <v>156</v>
      </c>
      <c r="S118">
        <v>442</v>
      </c>
      <c r="T118">
        <v>395</v>
      </c>
      <c r="U118">
        <v>7</v>
      </c>
      <c r="V118">
        <v>55</v>
      </c>
      <c r="W118">
        <v>55</v>
      </c>
    </row>
    <row r="119" spans="1:23" x14ac:dyDescent="0.25">
      <c r="A119" t="s">
        <v>146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  <c r="Q119" t="s">
        <v>146</v>
      </c>
      <c r="R119" t="s">
        <v>153</v>
      </c>
      <c r="S119">
        <v>372</v>
      </c>
      <c r="T119">
        <v>47</v>
      </c>
      <c r="U119">
        <v>8</v>
      </c>
      <c r="V119">
        <v>65</v>
      </c>
      <c r="W119">
        <v>59</v>
      </c>
    </row>
    <row r="120" spans="1:23" x14ac:dyDescent="0.25">
      <c r="A120" t="s">
        <v>147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405</v>
      </c>
      <c r="T120">
        <v>58</v>
      </c>
      <c r="U120">
        <v>23</v>
      </c>
      <c r="V120">
        <v>55</v>
      </c>
      <c r="W120">
        <v>62</v>
      </c>
    </row>
    <row r="121" spans="1:23" x14ac:dyDescent="0.25">
      <c r="A121" t="s">
        <v>148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  <c r="Q121" t="s">
        <v>148</v>
      </c>
      <c r="R121" t="s">
        <v>153</v>
      </c>
      <c r="S121">
        <v>139</v>
      </c>
      <c r="T121">
        <v>152</v>
      </c>
      <c r="U121">
        <v>3</v>
      </c>
      <c r="V121">
        <v>43</v>
      </c>
      <c r="W121">
        <v>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G1" workbookViewId="0">
      <selection activeCell="Q1" sqref="Q1:W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446</v>
      </c>
      <c r="E2">
        <v>391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-50.157126973217849</v>
      </c>
      <c r="I2" s="7">
        <f>MAX(1,CEILING(MIN(MOD(G2-H2,360),MOD(H2-G2,360)),1))</f>
        <v>4</v>
      </c>
      <c r="J2" s="7">
        <f>IF(H2&gt;1,I2,0)</f>
        <v>0</v>
      </c>
      <c r="K2" s="7">
        <f>IF(H2&lt;1,I2,0)</f>
        <v>4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446</v>
      </c>
      <c r="T2">
        <v>391</v>
      </c>
      <c r="U2">
        <v>4</v>
      </c>
      <c r="V2">
        <v>70</v>
      </c>
      <c r="W2">
        <v>55</v>
      </c>
    </row>
    <row r="3" spans="1:23" ht="15.75" thickBot="1" x14ac:dyDescent="0.3">
      <c r="A3" t="s">
        <v>30</v>
      </c>
      <c r="B3">
        <v>121</v>
      </c>
      <c r="C3">
        <v>216</v>
      </c>
      <c r="D3">
        <v>141</v>
      </c>
      <c r="E3">
        <v>153</v>
      </c>
      <c r="G3" s="6">
        <f t="shared" ref="G3:G66" si="1">ATAN2(2*(B3-$M$2/2)/$M$4,2*($N$2/2-C3)/$M$4)*180/PI()</f>
        <v>173.12316926256318</v>
      </c>
      <c r="H3" s="6">
        <f t="shared" si="0"/>
        <v>154.07869453709739</v>
      </c>
      <c r="I3" s="7">
        <f t="shared" ref="I3:I66" si="2">MAX(1,CEILING(MIN(MOD(G3-H3,360),MOD(H3-G3,360)),1))</f>
        <v>20</v>
      </c>
      <c r="J3" s="7">
        <f t="shared" ref="J3:J66" si="3">IF(H3&gt;1,I3,0)</f>
        <v>20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141</v>
      </c>
      <c r="T3">
        <v>153</v>
      </c>
      <c r="U3">
        <v>20</v>
      </c>
      <c r="V3">
        <v>75</v>
      </c>
      <c r="W3">
        <v>42</v>
      </c>
    </row>
    <row r="4" spans="1:23" ht="15.75" thickBot="1" x14ac:dyDescent="0.3">
      <c r="A4" t="s">
        <v>31</v>
      </c>
      <c r="B4">
        <v>229</v>
      </c>
      <c r="C4">
        <v>418</v>
      </c>
      <c r="D4">
        <v>235</v>
      </c>
      <c r="E4">
        <v>421</v>
      </c>
      <c r="G4" s="6">
        <f t="shared" si="1"/>
        <v>-117.07775140292654</v>
      </c>
      <c r="H4" s="6">
        <f t="shared" si="0"/>
        <v>-115.15537243386835</v>
      </c>
      <c r="I4" s="7">
        <f t="shared" si="2"/>
        <v>2</v>
      </c>
      <c r="J4" s="7">
        <f t="shared" si="3"/>
        <v>0</v>
      </c>
      <c r="K4" s="7">
        <f t="shared" si="4"/>
        <v>2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235</v>
      </c>
      <c r="T4">
        <v>421</v>
      </c>
      <c r="U4">
        <v>2</v>
      </c>
      <c r="V4">
        <v>80</v>
      </c>
      <c r="W4">
        <v>85</v>
      </c>
    </row>
    <row r="5" spans="1:23" x14ac:dyDescent="0.25">
      <c r="A5" t="s">
        <v>32</v>
      </c>
      <c r="B5">
        <v>519</v>
      </c>
      <c r="C5">
        <v>264</v>
      </c>
      <c r="D5">
        <v>454</v>
      </c>
      <c r="E5">
        <v>379</v>
      </c>
      <c r="G5" s="6">
        <f t="shared" si="1"/>
        <v>-6.8768307374367952</v>
      </c>
      <c r="H5" s="6">
        <f t="shared" si="0"/>
        <v>-46.049255940880066</v>
      </c>
      <c r="I5" s="7">
        <f t="shared" si="2"/>
        <v>40</v>
      </c>
      <c r="J5" s="7">
        <f t="shared" si="3"/>
        <v>0</v>
      </c>
      <c r="K5" s="7">
        <f t="shared" si="4"/>
        <v>40</v>
      </c>
      <c r="L5" s="11"/>
      <c r="M5" s="5"/>
      <c r="N5" s="5"/>
      <c r="Q5" t="s">
        <v>32</v>
      </c>
      <c r="R5" t="s">
        <v>154</v>
      </c>
      <c r="S5">
        <v>454</v>
      </c>
      <c r="T5">
        <v>379</v>
      </c>
      <c r="U5">
        <v>40</v>
      </c>
      <c r="V5">
        <v>30</v>
      </c>
      <c r="W5">
        <v>1</v>
      </c>
    </row>
    <row r="6" spans="1:23" x14ac:dyDescent="0.25">
      <c r="A6" t="s">
        <v>33</v>
      </c>
      <c r="B6">
        <v>440</v>
      </c>
      <c r="C6">
        <v>80</v>
      </c>
      <c r="D6">
        <v>517</v>
      </c>
      <c r="E6">
        <v>214</v>
      </c>
      <c r="G6" s="6">
        <f t="shared" si="1"/>
        <v>53.13010235415598</v>
      </c>
      <c r="H6" s="6">
        <f t="shared" si="0"/>
        <v>7.5184268794421829</v>
      </c>
      <c r="I6" s="7">
        <f t="shared" si="2"/>
        <v>46</v>
      </c>
      <c r="J6" s="7">
        <f t="shared" si="3"/>
        <v>46</v>
      </c>
      <c r="K6" s="7">
        <f t="shared" si="4"/>
        <v>0</v>
      </c>
      <c r="L6" s="11"/>
      <c r="M6" s="5"/>
      <c r="N6" s="5"/>
      <c r="Q6" t="s">
        <v>33</v>
      </c>
      <c r="R6" t="s">
        <v>154</v>
      </c>
      <c r="S6">
        <v>517</v>
      </c>
      <c r="T6">
        <v>214</v>
      </c>
      <c r="U6">
        <v>46</v>
      </c>
      <c r="V6">
        <v>3</v>
      </c>
      <c r="W6">
        <v>4</v>
      </c>
    </row>
    <row r="7" spans="1:23" x14ac:dyDescent="0.25">
      <c r="A7" t="s">
        <v>34</v>
      </c>
      <c r="B7">
        <v>152</v>
      </c>
      <c r="C7">
        <v>349</v>
      </c>
      <c r="D7">
        <v>195</v>
      </c>
      <c r="E7">
        <v>400</v>
      </c>
      <c r="G7" s="6">
        <f t="shared" si="1"/>
        <v>-147.02410880268957</v>
      </c>
      <c r="H7" s="6">
        <f t="shared" si="0"/>
        <v>-127.99873244250468</v>
      </c>
      <c r="I7" s="7">
        <f t="shared" si="2"/>
        <v>20</v>
      </c>
      <c r="J7" s="7">
        <f t="shared" si="3"/>
        <v>0</v>
      </c>
      <c r="K7" s="7">
        <f t="shared" si="4"/>
        <v>20</v>
      </c>
      <c r="L7" s="11"/>
      <c r="M7" s="5"/>
      <c r="N7" s="5"/>
      <c r="Q7" t="s">
        <v>34</v>
      </c>
      <c r="R7" t="s">
        <v>154</v>
      </c>
      <c r="S7">
        <v>195</v>
      </c>
      <c r="T7">
        <v>400</v>
      </c>
      <c r="U7">
        <v>20</v>
      </c>
      <c r="V7">
        <v>24</v>
      </c>
      <c r="W7">
        <v>11</v>
      </c>
    </row>
    <row r="8" spans="1:23" x14ac:dyDescent="0.25">
      <c r="A8" t="s">
        <v>35</v>
      </c>
      <c r="B8">
        <v>120</v>
      </c>
      <c r="C8">
        <v>250</v>
      </c>
      <c r="D8">
        <v>402</v>
      </c>
      <c r="E8">
        <v>59</v>
      </c>
      <c r="G8" s="6">
        <f t="shared" si="1"/>
        <v>-177.13759477388825</v>
      </c>
      <c r="H8" s="6">
        <f t="shared" si="0"/>
        <v>65.62763507759648</v>
      </c>
      <c r="I8" s="7">
        <f t="shared" si="2"/>
        <v>118</v>
      </c>
      <c r="J8" s="7">
        <f t="shared" si="3"/>
        <v>118</v>
      </c>
      <c r="K8" s="7">
        <f t="shared" si="4"/>
        <v>0</v>
      </c>
      <c r="L8" s="11"/>
      <c r="M8" s="5"/>
      <c r="N8" s="5"/>
      <c r="Q8" t="s">
        <v>35</v>
      </c>
      <c r="R8" t="s">
        <v>156</v>
      </c>
      <c r="S8">
        <v>402</v>
      </c>
      <c r="T8">
        <v>59</v>
      </c>
      <c r="U8">
        <v>118</v>
      </c>
      <c r="V8">
        <v>35</v>
      </c>
      <c r="W8">
        <v>13</v>
      </c>
    </row>
    <row r="9" spans="1:23" x14ac:dyDescent="0.25">
      <c r="A9" t="s">
        <v>36</v>
      </c>
      <c r="B9">
        <v>480</v>
      </c>
      <c r="C9">
        <v>360</v>
      </c>
      <c r="D9">
        <v>323</v>
      </c>
      <c r="E9">
        <v>46</v>
      </c>
      <c r="G9" s="6">
        <f t="shared" si="1"/>
        <v>-36.86989764584402</v>
      </c>
      <c r="H9" s="6">
        <f t="shared" si="0"/>
        <v>89.114053406145757</v>
      </c>
      <c r="I9" s="7">
        <f t="shared" si="2"/>
        <v>126</v>
      </c>
      <c r="J9" s="7">
        <f t="shared" si="3"/>
        <v>126</v>
      </c>
      <c r="K9" s="7">
        <f t="shared" si="4"/>
        <v>0</v>
      </c>
      <c r="L9" s="11"/>
      <c r="M9" s="5"/>
      <c r="N9" s="5"/>
      <c r="Q9" t="s">
        <v>36</v>
      </c>
      <c r="R9" t="s">
        <v>156</v>
      </c>
      <c r="S9">
        <v>323</v>
      </c>
      <c r="T9">
        <v>46</v>
      </c>
      <c r="U9">
        <v>126</v>
      </c>
      <c r="V9">
        <v>0</v>
      </c>
      <c r="W9">
        <v>1</v>
      </c>
    </row>
    <row r="10" spans="1:23" x14ac:dyDescent="0.25">
      <c r="A10" t="s">
        <v>37</v>
      </c>
      <c r="B10">
        <v>466</v>
      </c>
      <c r="C10">
        <v>104</v>
      </c>
      <c r="D10">
        <v>226</v>
      </c>
      <c r="E10">
        <v>63</v>
      </c>
      <c r="G10" s="6">
        <f t="shared" si="1"/>
        <v>42.969085763146893</v>
      </c>
      <c r="H10" s="6">
        <f t="shared" si="0"/>
        <v>117.97158458138142</v>
      </c>
      <c r="I10" s="7">
        <f t="shared" si="2"/>
        <v>76</v>
      </c>
      <c r="J10" s="7">
        <f t="shared" si="3"/>
        <v>76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226</v>
      </c>
      <c r="T10">
        <v>63</v>
      </c>
      <c r="U10">
        <v>76</v>
      </c>
      <c r="V10">
        <v>37</v>
      </c>
      <c r="W10">
        <v>7</v>
      </c>
    </row>
    <row r="11" spans="1:23" x14ac:dyDescent="0.25">
      <c r="A11" t="s">
        <v>38</v>
      </c>
      <c r="B11">
        <v>511</v>
      </c>
      <c r="C11">
        <v>298</v>
      </c>
      <c r="D11">
        <v>495</v>
      </c>
      <c r="E11">
        <v>329</v>
      </c>
      <c r="G11" s="6">
        <f t="shared" si="1"/>
        <v>-16.891695744674493</v>
      </c>
      <c r="H11" s="6">
        <f t="shared" si="0"/>
        <v>-26.956587994668723</v>
      </c>
      <c r="I11" s="7">
        <f t="shared" si="2"/>
        <v>11</v>
      </c>
      <c r="J11" s="7">
        <f t="shared" si="3"/>
        <v>0</v>
      </c>
      <c r="K11" s="7">
        <f t="shared" si="4"/>
        <v>11</v>
      </c>
      <c r="L11" s="11"/>
      <c r="M11" s="5"/>
      <c r="N11" s="5"/>
      <c r="Q11" t="s">
        <v>38</v>
      </c>
      <c r="R11" t="s">
        <v>153</v>
      </c>
      <c r="S11">
        <v>495</v>
      </c>
      <c r="T11">
        <v>329</v>
      </c>
      <c r="U11">
        <v>11</v>
      </c>
      <c r="V11">
        <v>62</v>
      </c>
      <c r="W11">
        <v>68</v>
      </c>
    </row>
    <row r="12" spans="1:23" x14ac:dyDescent="0.25">
      <c r="A12" t="s">
        <v>39</v>
      </c>
      <c r="B12">
        <v>211</v>
      </c>
      <c r="C12">
        <v>72</v>
      </c>
      <c r="D12">
        <v>124</v>
      </c>
      <c r="E12">
        <v>240</v>
      </c>
      <c r="G12" s="6">
        <f t="shared" si="1"/>
        <v>122.97589119731043</v>
      </c>
      <c r="H12" s="6">
        <f t="shared" si="0"/>
        <v>180</v>
      </c>
      <c r="I12" s="7">
        <f>MAX(1,CEILING(MIN(MOD(G12-H12,360),MOD(H12-G12,360)),1))</f>
        <v>58</v>
      </c>
      <c r="J12" s="7">
        <f t="shared" si="3"/>
        <v>58</v>
      </c>
      <c r="K12" s="7">
        <f t="shared" si="4"/>
        <v>0</v>
      </c>
      <c r="L12" s="11"/>
      <c r="M12" s="5"/>
      <c r="N12" s="5"/>
      <c r="Q12" t="s">
        <v>39</v>
      </c>
      <c r="R12" t="s">
        <v>153</v>
      </c>
      <c r="S12">
        <v>124</v>
      </c>
      <c r="T12">
        <v>240</v>
      </c>
      <c r="U12">
        <v>58</v>
      </c>
      <c r="V12">
        <v>38</v>
      </c>
      <c r="W12">
        <v>8</v>
      </c>
    </row>
    <row r="13" spans="1:23" x14ac:dyDescent="0.25">
      <c r="A13" t="s">
        <v>40</v>
      </c>
      <c r="B13">
        <v>136</v>
      </c>
      <c r="C13">
        <v>318</v>
      </c>
      <c r="D13">
        <v>139</v>
      </c>
      <c r="E13">
        <v>159</v>
      </c>
      <c r="G13" s="6">
        <f t="shared" si="1"/>
        <v>-157.02727866917132</v>
      </c>
      <c r="H13" s="6">
        <f t="shared" si="0"/>
        <v>155.89082476240847</v>
      </c>
      <c r="I13" s="7">
        <f t="shared" si="2"/>
        <v>48</v>
      </c>
      <c r="J13" s="7">
        <f t="shared" si="3"/>
        <v>48</v>
      </c>
      <c r="K13" s="7">
        <f t="shared" si="4"/>
        <v>0</v>
      </c>
      <c r="L13" s="11"/>
      <c r="M13" s="5"/>
      <c r="N13" s="5"/>
      <c r="Q13" t="s">
        <v>40</v>
      </c>
      <c r="R13" t="s">
        <v>153</v>
      </c>
      <c r="S13">
        <v>139</v>
      </c>
      <c r="T13">
        <v>159</v>
      </c>
      <c r="U13">
        <v>48</v>
      </c>
      <c r="V13">
        <v>16</v>
      </c>
      <c r="W13">
        <v>21</v>
      </c>
    </row>
    <row r="14" spans="1:23" x14ac:dyDescent="0.25">
      <c r="A14" t="s">
        <v>41</v>
      </c>
      <c r="B14">
        <v>509</v>
      </c>
      <c r="C14">
        <v>305</v>
      </c>
      <c r="D14">
        <v>484</v>
      </c>
      <c r="E14">
        <v>355</v>
      </c>
      <c r="G14" s="6">
        <f t="shared" si="1"/>
        <v>-18.978879755713447</v>
      </c>
      <c r="H14" s="6">
        <f t="shared" si="0"/>
        <v>-35.038887901408472</v>
      </c>
      <c r="I14" s="7">
        <f t="shared" si="2"/>
        <v>17</v>
      </c>
      <c r="J14" s="7">
        <f t="shared" si="3"/>
        <v>0</v>
      </c>
      <c r="K14" s="7">
        <f t="shared" si="4"/>
        <v>17</v>
      </c>
      <c r="L14" s="11"/>
      <c r="M14" s="5"/>
      <c r="N14" s="5"/>
      <c r="Q14" t="s">
        <v>41</v>
      </c>
      <c r="R14" t="s">
        <v>155</v>
      </c>
      <c r="S14">
        <v>484</v>
      </c>
      <c r="T14">
        <v>355</v>
      </c>
      <c r="U14">
        <v>17</v>
      </c>
      <c r="V14">
        <v>78</v>
      </c>
      <c r="W14">
        <v>70</v>
      </c>
    </row>
    <row r="15" spans="1:23" x14ac:dyDescent="0.25">
      <c r="A15" t="s">
        <v>42</v>
      </c>
      <c r="B15">
        <v>120</v>
      </c>
      <c r="C15">
        <v>243</v>
      </c>
      <c r="D15">
        <v>131</v>
      </c>
      <c r="E15">
        <v>305</v>
      </c>
      <c r="G15" s="6">
        <f t="shared" si="1"/>
        <v>-179.14062775635534</v>
      </c>
      <c r="H15" s="6">
        <f t="shared" si="0"/>
        <v>-161.02112024428655</v>
      </c>
      <c r="I15" s="7">
        <f t="shared" si="2"/>
        <v>19</v>
      </c>
      <c r="J15" s="7">
        <f t="shared" si="3"/>
        <v>0</v>
      </c>
      <c r="K15" s="7">
        <f t="shared" si="4"/>
        <v>19</v>
      </c>
      <c r="L15" s="11"/>
      <c r="M15" s="5"/>
      <c r="N15" s="5"/>
      <c r="Q15" t="s">
        <v>42</v>
      </c>
      <c r="R15" t="s">
        <v>155</v>
      </c>
      <c r="S15">
        <v>131</v>
      </c>
      <c r="T15">
        <v>305</v>
      </c>
      <c r="U15">
        <v>19</v>
      </c>
      <c r="V15">
        <v>77</v>
      </c>
      <c r="W15">
        <v>72</v>
      </c>
    </row>
    <row r="16" spans="1:23" x14ac:dyDescent="0.25">
      <c r="A16" t="s">
        <v>43</v>
      </c>
      <c r="B16">
        <v>451</v>
      </c>
      <c r="C16">
        <v>391</v>
      </c>
      <c r="D16">
        <v>423</v>
      </c>
      <c r="E16">
        <v>419</v>
      </c>
      <c r="G16" s="6">
        <f t="shared" si="1"/>
        <v>-49.056737861294884</v>
      </c>
      <c r="H16" s="6">
        <f t="shared" si="0"/>
        <v>-60.083059822329894</v>
      </c>
      <c r="I16" s="7">
        <f t="shared" si="2"/>
        <v>12</v>
      </c>
      <c r="J16" s="7">
        <f t="shared" si="3"/>
        <v>0</v>
      </c>
      <c r="K16" s="7">
        <f t="shared" si="4"/>
        <v>12</v>
      </c>
      <c r="L16" s="11"/>
      <c r="M16" s="5"/>
      <c r="N16" s="5"/>
      <c r="Q16" t="s">
        <v>43</v>
      </c>
      <c r="R16" t="s">
        <v>155</v>
      </c>
      <c r="S16">
        <v>423</v>
      </c>
      <c r="T16">
        <v>419</v>
      </c>
      <c r="U16">
        <v>12</v>
      </c>
      <c r="V16">
        <v>58</v>
      </c>
      <c r="W16">
        <v>25</v>
      </c>
    </row>
    <row r="17" spans="1:23" x14ac:dyDescent="0.25">
      <c r="A17" t="s">
        <v>44</v>
      </c>
      <c r="B17">
        <v>516</v>
      </c>
      <c r="C17">
        <v>202</v>
      </c>
      <c r="D17">
        <v>311</v>
      </c>
      <c r="E17">
        <v>438</v>
      </c>
      <c r="G17" s="6">
        <f t="shared" si="1"/>
        <v>10.972240237811643</v>
      </c>
      <c r="H17" s="6">
        <f t="shared" si="0"/>
        <v>-92.602562202499797</v>
      </c>
      <c r="I17" s="7">
        <f t="shared" si="2"/>
        <v>104</v>
      </c>
      <c r="J17" s="7">
        <f t="shared" si="3"/>
        <v>0</v>
      </c>
      <c r="K17" s="7">
        <f t="shared" si="4"/>
        <v>104</v>
      </c>
      <c r="L17" s="11"/>
      <c r="M17" s="5"/>
      <c r="N17" s="5"/>
      <c r="Q17" t="s">
        <v>44</v>
      </c>
      <c r="R17" t="s">
        <v>154</v>
      </c>
      <c r="S17">
        <v>311</v>
      </c>
      <c r="T17">
        <v>438</v>
      </c>
      <c r="U17">
        <v>104</v>
      </c>
      <c r="V17">
        <v>10</v>
      </c>
      <c r="W17">
        <v>4</v>
      </c>
    </row>
    <row r="18" spans="1:23" x14ac:dyDescent="0.25">
      <c r="A18" t="s">
        <v>45</v>
      </c>
      <c r="B18">
        <v>471</v>
      </c>
      <c r="C18">
        <v>109</v>
      </c>
      <c r="D18">
        <v>158</v>
      </c>
      <c r="E18">
        <v>121</v>
      </c>
      <c r="G18" s="6">
        <f t="shared" si="1"/>
        <v>40.943262138705123</v>
      </c>
      <c r="H18" s="6">
        <f t="shared" si="0"/>
        <v>143.70019079915488</v>
      </c>
      <c r="I18" s="7">
        <f t="shared" si="2"/>
        <v>103</v>
      </c>
      <c r="J18" s="7">
        <f t="shared" si="3"/>
        <v>103</v>
      </c>
      <c r="K18" s="7">
        <f t="shared" si="4"/>
        <v>0</v>
      </c>
      <c r="L18" s="11"/>
      <c r="M18" s="5"/>
      <c r="N18" s="5"/>
      <c r="Q18" t="s">
        <v>45</v>
      </c>
      <c r="R18" t="s">
        <v>154</v>
      </c>
      <c r="S18">
        <v>158</v>
      </c>
      <c r="T18">
        <v>121</v>
      </c>
      <c r="U18">
        <v>103</v>
      </c>
      <c r="V18">
        <v>13</v>
      </c>
      <c r="W18">
        <v>8</v>
      </c>
    </row>
    <row r="19" spans="1:23" x14ac:dyDescent="0.25">
      <c r="A19" t="s">
        <v>46</v>
      </c>
      <c r="B19">
        <v>520</v>
      </c>
      <c r="C19">
        <v>237</v>
      </c>
      <c r="D19">
        <v>182</v>
      </c>
      <c r="E19">
        <v>378</v>
      </c>
      <c r="G19" s="6">
        <f t="shared" si="1"/>
        <v>0.8593722436446809</v>
      </c>
      <c r="H19" s="6">
        <f t="shared" si="0"/>
        <v>-135</v>
      </c>
      <c r="I19" s="7">
        <f t="shared" si="2"/>
        <v>136</v>
      </c>
      <c r="J19" s="7">
        <f t="shared" si="3"/>
        <v>0</v>
      </c>
      <c r="K19" s="7">
        <f t="shared" si="4"/>
        <v>136</v>
      </c>
      <c r="L19" s="11"/>
      <c r="M19" s="5"/>
      <c r="N19" s="5"/>
      <c r="Q19" t="s">
        <v>46</v>
      </c>
      <c r="R19" t="s">
        <v>154</v>
      </c>
      <c r="S19">
        <v>182</v>
      </c>
      <c r="T19">
        <v>378</v>
      </c>
      <c r="U19">
        <v>136</v>
      </c>
      <c r="V19">
        <v>4</v>
      </c>
      <c r="W19">
        <v>1</v>
      </c>
    </row>
    <row r="20" spans="1:23" x14ac:dyDescent="0.25">
      <c r="A20" t="s">
        <v>47</v>
      </c>
      <c r="B20">
        <v>507</v>
      </c>
      <c r="C20">
        <v>168</v>
      </c>
      <c r="D20">
        <v>419</v>
      </c>
      <c r="E20">
        <v>66</v>
      </c>
      <c r="G20" s="6">
        <f t="shared" si="1"/>
        <v>21.05803978825281</v>
      </c>
      <c r="H20" s="6">
        <f t="shared" si="0"/>
        <v>60.36161631184865</v>
      </c>
      <c r="I20" s="7">
        <f t="shared" si="2"/>
        <v>40</v>
      </c>
      <c r="J20" s="7">
        <f t="shared" si="3"/>
        <v>40</v>
      </c>
      <c r="K20" s="7">
        <f t="shared" si="4"/>
        <v>0</v>
      </c>
      <c r="L20" s="11"/>
      <c r="M20" s="5"/>
      <c r="N20" s="5"/>
      <c r="Q20" t="s">
        <v>47</v>
      </c>
      <c r="R20" t="s">
        <v>156</v>
      </c>
      <c r="S20">
        <v>419</v>
      </c>
      <c r="T20">
        <v>66</v>
      </c>
      <c r="U20">
        <v>40</v>
      </c>
      <c r="V20">
        <v>49</v>
      </c>
      <c r="W20">
        <v>10</v>
      </c>
    </row>
    <row r="21" spans="1:23" x14ac:dyDescent="0.25">
      <c r="A21" t="s">
        <v>48</v>
      </c>
      <c r="B21">
        <v>351</v>
      </c>
      <c r="C21">
        <v>42</v>
      </c>
      <c r="D21">
        <v>137</v>
      </c>
      <c r="E21">
        <v>157</v>
      </c>
      <c r="G21" s="6">
        <f t="shared" si="1"/>
        <v>81.101686935537401</v>
      </c>
      <c r="H21" s="6">
        <f t="shared" si="0"/>
        <v>155.60324107341734</v>
      </c>
      <c r="I21" s="7">
        <f t="shared" si="2"/>
        <v>75</v>
      </c>
      <c r="J21" s="7">
        <f t="shared" si="3"/>
        <v>75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137</v>
      </c>
      <c r="T21">
        <v>157</v>
      </c>
      <c r="U21">
        <v>75</v>
      </c>
      <c r="V21">
        <v>5</v>
      </c>
      <c r="W21">
        <v>3</v>
      </c>
    </row>
    <row r="22" spans="1:23" x14ac:dyDescent="0.25">
      <c r="A22" t="s">
        <v>49</v>
      </c>
      <c r="B22">
        <v>217</v>
      </c>
      <c r="C22">
        <v>69</v>
      </c>
      <c r="D22">
        <v>510</v>
      </c>
      <c r="E22">
        <v>181</v>
      </c>
      <c r="G22" s="6">
        <f t="shared" si="1"/>
        <v>121.06220279174576</v>
      </c>
      <c r="H22" s="6">
        <f t="shared" si="0"/>
        <v>17.250943884784991</v>
      </c>
      <c r="I22" s="7">
        <f t="shared" si="2"/>
        <v>104</v>
      </c>
      <c r="J22" s="7">
        <f t="shared" si="3"/>
        <v>104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510</v>
      </c>
      <c r="T22">
        <v>181</v>
      </c>
      <c r="U22">
        <v>104</v>
      </c>
      <c r="V22">
        <v>55</v>
      </c>
      <c r="W22">
        <v>1</v>
      </c>
    </row>
    <row r="23" spans="1:23" x14ac:dyDescent="0.25">
      <c r="A23" t="s">
        <v>50</v>
      </c>
      <c r="B23">
        <v>491</v>
      </c>
      <c r="C23">
        <v>137</v>
      </c>
      <c r="D23">
        <v>168</v>
      </c>
      <c r="E23">
        <v>109</v>
      </c>
      <c r="G23" s="6">
        <f t="shared" si="1"/>
        <v>31.062202791745761</v>
      </c>
      <c r="H23" s="6">
        <f t="shared" si="0"/>
        <v>139.24385227389803</v>
      </c>
      <c r="I23" s="7">
        <f t="shared" si="2"/>
        <v>109</v>
      </c>
      <c r="J23" s="7">
        <f t="shared" si="3"/>
        <v>109</v>
      </c>
      <c r="K23" s="7">
        <f t="shared" si="4"/>
        <v>0</v>
      </c>
      <c r="L23" s="11"/>
      <c r="M23" s="5"/>
      <c r="N23" s="5"/>
      <c r="Q23" t="s">
        <v>50</v>
      </c>
      <c r="R23" t="s">
        <v>153</v>
      </c>
      <c r="S23">
        <v>168</v>
      </c>
      <c r="T23">
        <v>109</v>
      </c>
      <c r="U23">
        <v>109</v>
      </c>
      <c r="V23">
        <v>37</v>
      </c>
      <c r="W23">
        <v>3</v>
      </c>
    </row>
    <row r="24" spans="1:23" x14ac:dyDescent="0.25">
      <c r="A24" t="s">
        <v>51</v>
      </c>
      <c r="B24">
        <v>385</v>
      </c>
      <c r="C24">
        <v>51</v>
      </c>
      <c r="D24">
        <v>168</v>
      </c>
      <c r="E24">
        <v>123</v>
      </c>
      <c r="G24" s="6">
        <f t="shared" si="1"/>
        <v>71.02112024428655</v>
      </c>
      <c r="H24" s="6">
        <f t="shared" si="0"/>
        <v>142.4131957087493</v>
      </c>
      <c r="I24" s="7">
        <f t="shared" si="2"/>
        <v>72</v>
      </c>
      <c r="J24" s="7">
        <f t="shared" si="3"/>
        <v>72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168</v>
      </c>
      <c r="T24">
        <v>123</v>
      </c>
      <c r="U24">
        <v>72</v>
      </c>
      <c r="V24">
        <v>7</v>
      </c>
      <c r="W24">
        <v>0</v>
      </c>
    </row>
    <row r="25" spans="1:23" x14ac:dyDescent="0.25">
      <c r="A25" t="s">
        <v>52</v>
      </c>
      <c r="B25">
        <v>417</v>
      </c>
      <c r="C25">
        <v>65</v>
      </c>
      <c r="D25">
        <v>208</v>
      </c>
      <c r="E25">
        <v>81</v>
      </c>
      <c r="G25" s="6">
        <f t="shared" si="1"/>
        <v>61.00102285384601</v>
      </c>
      <c r="H25" s="6">
        <f t="shared" si="0"/>
        <v>125.16096261399896</v>
      </c>
      <c r="I25" s="7">
        <f t="shared" si="2"/>
        <v>65</v>
      </c>
      <c r="J25" s="7">
        <f t="shared" si="3"/>
        <v>65</v>
      </c>
      <c r="K25" s="7">
        <f t="shared" si="4"/>
        <v>0</v>
      </c>
      <c r="L25" s="11"/>
      <c r="M25" s="5"/>
      <c r="N25" s="5"/>
      <c r="Q25" t="s">
        <v>52</v>
      </c>
      <c r="R25" t="s">
        <v>153</v>
      </c>
      <c r="S25">
        <v>208</v>
      </c>
      <c r="T25">
        <v>81</v>
      </c>
      <c r="U25">
        <v>65</v>
      </c>
      <c r="V25">
        <v>11</v>
      </c>
      <c r="W25">
        <v>2</v>
      </c>
    </row>
    <row r="26" spans="1:23" x14ac:dyDescent="0.25">
      <c r="A26" t="s">
        <v>53</v>
      </c>
      <c r="B26">
        <v>478</v>
      </c>
      <c r="C26">
        <v>363</v>
      </c>
      <c r="D26">
        <v>486</v>
      </c>
      <c r="E26">
        <v>349</v>
      </c>
      <c r="G26" s="6">
        <f t="shared" si="1"/>
        <v>-37.900080355368367</v>
      </c>
      <c r="H26" s="6">
        <f t="shared" si="0"/>
        <v>-33.289963837536099</v>
      </c>
      <c r="I26" s="7">
        <f t="shared" si="2"/>
        <v>5</v>
      </c>
      <c r="J26" s="7">
        <f t="shared" si="3"/>
        <v>0</v>
      </c>
      <c r="K26" s="7">
        <f t="shared" si="4"/>
        <v>5</v>
      </c>
      <c r="L26" s="11"/>
      <c r="M26" s="5"/>
      <c r="N26" s="5"/>
      <c r="Q26" t="s">
        <v>53</v>
      </c>
      <c r="R26" t="s">
        <v>155</v>
      </c>
      <c r="S26">
        <v>486</v>
      </c>
      <c r="T26">
        <v>349</v>
      </c>
      <c r="U26">
        <v>5</v>
      </c>
      <c r="V26">
        <v>52</v>
      </c>
      <c r="W26">
        <v>24</v>
      </c>
    </row>
    <row r="27" spans="1:23" x14ac:dyDescent="0.25">
      <c r="A27" t="s">
        <v>54</v>
      </c>
      <c r="B27">
        <v>150</v>
      </c>
      <c r="C27">
        <v>346</v>
      </c>
      <c r="D27">
        <v>159</v>
      </c>
      <c r="E27">
        <v>354</v>
      </c>
      <c r="G27" s="6">
        <f t="shared" si="1"/>
        <v>-148.05524722379661</v>
      </c>
      <c r="H27" s="6">
        <f t="shared" si="0"/>
        <v>-144.6986617377101</v>
      </c>
      <c r="I27" s="7">
        <f t="shared" si="2"/>
        <v>4</v>
      </c>
      <c r="J27" s="7">
        <f t="shared" si="3"/>
        <v>0</v>
      </c>
      <c r="K27" s="7">
        <f t="shared" si="4"/>
        <v>4</v>
      </c>
      <c r="L27" s="11"/>
      <c r="M27" s="5"/>
      <c r="N27" s="5"/>
      <c r="Q27" t="s">
        <v>54</v>
      </c>
      <c r="R27" t="s">
        <v>155</v>
      </c>
      <c r="S27">
        <v>159</v>
      </c>
      <c r="T27">
        <v>354</v>
      </c>
      <c r="U27">
        <v>4</v>
      </c>
      <c r="V27">
        <v>69</v>
      </c>
      <c r="W27">
        <v>61</v>
      </c>
    </row>
    <row r="28" spans="1:23" x14ac:dyDescent="0.25">
      <c r="A28" t="s">
        <v>55</v>
      </c>
      <c r="B28">
        <v>171</v>
      </c>
      <c r="C28">
        <v>374</v>
      </c>
      <c r="D28">
        <v>148</v>
      </c>
      <c r="E28">
        <v>334</v>
      </c>
      <c r="G28" s="6">
        <f t="shared" si="1"/>
        <v>-138.03403964694499</v>
      </c>
      <c r="H28" s="6">
        <f t="shared" si="0"/>
        <v>-151.34288254344187</v>
      </c>
      <c r="I28" s="7">
        <f t="shared" si="2"/>
        <v>14</v>
      </c>
      <c r="J28" s="7">
        <f t="shared" si="3"/>
        <v>0</v>
      </c>
      <c r="K28" s="7">
        <f t="shared" si="4"/>
        <v>14</v>
      </c>
      <c r="L28" s="11"/>
      <c r="M28" s="5"/>
      <c r="N28" s="5"/>
      <c r="Q28" t="s">
        <v>55</v>
      </c>
      <c r="R28" t="s">
        <v>155</v>
      </c>
      <c r="S28">
        <v>148</v>
      </c>
      <c r="T28">
        <v>334</v>
      </c>
      <c r="U28">
        <v>14</v>
      </c>
      <c r="V28">
        <v>52</v>
      </c>
      <c r="W28">
        <v>58</v>
      </c>
    </row>
    <row r="29" spans="1:23" x14ac:dyDescent="0.25">
      <c r="A29" t="s">
        <v>56</v>
      </c>
      <c r="B29">
        <v>245</v>
      </c>
      <c r="C29">
        <v>55</v>
      </c>
      <c r="D29">
        <v>178</v>
      </c>
      <c r="E29">
        <v>106</v>
      </c>
      <c r="G29" s="6">
        <f t="shared" si="1"/>
        <v>112.0678995624102</v>
      </c>
      <c r="H29" s="6">
        <f t="shared" si="0"/>
        <v>136.66028236898279</v>
      </c>
      <c r="I29" s="7">
        <f t="shared" si="2"/>
        <v>25</v>
      </c>
      <c r="J29" s="7">
        <f t="shared" si="3"/>
        <v>25</v>
      </c>
      <c r="K29" s="7">
        <f t="shared" si="4"/>
        <v>0</v>
      </c>
      <c r="L29" s="11"/>
      <c r="M29" s="5"/>
      <c r="N29" s="5"/>
      <c r="Q29" t="s">
        <v>56</v>
      </c>
      <c r="R29" t="s">
        <v>154</v>
      </c>
      <c r="S29">
        <v>178</v>
      </c>
      <c r="T29">
        <v>106</v>
      </c>
      <c r="U29">
        <v>25</v>
      </c>
      <c r="V29">
        <v>10</v>
      </c>
      <c r="W29">
        <v>1</v>
      </c>
    </row>
    <row r="30" spans="1:23" x14ac:dyDescent="0.25">
      <c r="A30" t="s">
        <v>57</v>
      </c>
      <c r="B30">
        <v>226</v>
      </c>
      <c r="C30">
        <v>417</v>
      </c>
      <c r="D30">
        <v>508</v>
      </c>
      <c r="E30">
        <v>294</v>
      </c>
      <c r="G30" s="6">
        <f t="shared" si="1"/>
        <v>-117.97158458138142</v>
      </c>
      <c r="H30" s="6">
        <f t="shared" si="0"/>
        <v>-16.025867448449763</v>
      </c>
      <c r="I30" s="7">
        <f t="shared" si="2"/>
        <v>102</v>
      </c>
      <c r="J30" s="7">
        <f t="shared" si="3"/>
        <v>0</v>
      </c>
      <c r="K30" s="7">
        <f t="shared" si="4"/>
        <v>102</v>
      </c>
      <c r="L30" s="11"/>
      <c r="M30" s="5"/>
      <c r="N30" s="5"/>
      <c r="Q30" t="s">
        <v>57</v>
      </c>
      <c r="R30" t="s">
        <v>154</v>
      </c>
      <c r="S30">
        <v>508</v>
      </c>
      <c r="T30">
        <v>294</v>
      </c>
      <c r="U30">
        <v>102</v>
      </c>
      <c r="V30">
        <v>21</v>
      </c>
      <c r="W30">
        <v>6</v>
      </c>
    </row>
    <row r="31" spans="1:23" x14ac:dyDescent="0.25">
      <c r="A31" t="s">
        <v>58</v>
      </c>
      <c r="B31">
        <v>130</v>
      </c>
      <c r="C31">
        <v>178</v>
      </c>
      <c r="D31">
        <v>377</v>
      </c>
      <c r="E31">
        <v>52</v>
      </c>
      <c r="G31" s="6">
        <f t="shared" si="1"/>
        <v>161.92767785104053</v>
      </c>
      <c r="H31" s="6">
        <f t="shared" si="0"/>
        <v>73.133143042256279</v>
      </c>
      <c r="I31" s="7">
        <f t="shared" si="2"/>
        <v>89</v>
      </c>
      <c r="J31" s="7">
        <f t="shared" si="3"/>
        <v>89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377</v>
      </c>
      <c r="T31">
        <v>52</v>
      </c>
      <c r="U31">
        <v>89</v>
      </c>
      <c r="V31">
        <v>36</v>
      </c>
      <c r="W31">
        <v>29</v>
      </c>
    </row>
    <row r="32" spans="1:23" x14ac:dyDescent="0.25">
      <c r="A32" t="s">
        <v>59</v>
      </c>
      <c r="B32">
        <v>122</v>
      </c>
      <c r="C32">
        <v>212</v>
      </c>
      <c r="D32">
        <v>460</v>
      </c>
      <c r="E32">
        <v>383</v>
      </c>
      <c r="G32" s="6">
        <f t="shared" si="1"/>
        <v>171.9509382983255</v>
      </c>
      <c r="H32" s="6">
        <f t="shared" si="0"/>
        <v>-45.607353004809525</v>
      </c>
      <c r="I32" s="7">
        <f t="shared" si="2"/>
        <v>143</v>
      </c>
      <c r="J32" s="7">
        <f t="shared" si="3"/>
        <v>0</v>
      </c>
      <c r="K32" s="7">
        <f t="shared" si="4"/>
        <v>143</v>
      </c>
      <c r="L32" s="11"/>
      <c r="M32" s="5"/>
      <c r="N32" s="5"/>
      <c r="Q32" t="s">
        <v>59</v>
      </c>
      <c r="R32" t="s">
        <v>156</v>
      </c>
      <c r="S32">
        <v>460</v>
      </c>
      <c r="T32">
        <v>383</v>
      </c>
      <c r="U32">
        <v>143</v>
      </c>
      <c r="V32">
        <v>10</v>
      </c>
      <c r="W32">
        <v>0</v>
      </c>
    </row>
    <row r="33" spans="1:23" x14ac:dyDescent="0.25">
      <c r="A33" t="s">
        <v>60</v>
      </c>
      <c r="B33">
        <v>454</v>
      </c>
      <c r="C33">
        <v>389</v>
      </c>
      <c r="D33">
        <v>432</v>
      </c>
      <c r="E33">
        <v>408</v>
      </c>
      <c r="G33" s="6">
        <f t="shared" si="1"/>
        <v>-48.034039646945011</v>
      </c>
      <c r="H33" s="6">
        <f t="shared" si="0"/>
        <v>-56.309932474020215</v>
      </c>
      <c r="I33" s="7">
        <f t="shared" si="2"/>
        <v>9</v>
      </c>
      <c r="J33" s="7">
        <f t="shared" si="3"/>
        <v>0</v>
      </c>
      <c r="K33" s="7">
        <f t="shared" si="4"/>
        <v>9</v>
      </c>
      <c r="L33" s="11"/>
      <c r="M33" s="5"/>
      <c r="N33" s="5"/>
      <c r="Q33" t="s">
        <v>60</v>
      </c>
      <c r="R33" t="s">
        <v>156</v>
      </c>
      <c r="S33">
        <v>432</v>
      </c>
      <c r="T33">
        <v>408</v>
      </c>
      <c r="U33">
        <v>9</v>
      </c>
      <c r="V33">
        <v>24</v>
      </c>
      <c r="W33">
        <v>30</v>
      </c>
    </row>
    <row r="34" spans="1:23" x14ac:dyDescent="0.25">
      <c r="A34" t="s">
        <v>61</v>
      </c>
      <c r="B34">
        <v>414</v>
      </c>
      <c r="C34">
        <v>63</v>
      </c>
      <c r="D34">
        <v>220</v>
      </c>
      <c r="E34">
        <v>77</v>
      </c>
      <c r="G34" s="6">
        <f t="shared" si="1"/>
        <v>62.028415418618579</v>
      </c>
      <c r="H34" s="6">
        <f t="shared" si="0"/>
        <v>121.52898803775344</v>
      </c>
      <c r="I34" s="7">
        <f t="shared" si="2"/>
        <v>60</v>
      </c>
      <c r="J34" s="7">
        <f t="shared" si="3"/>
        <v>60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220</v>
      </c>
      <c r="T34">
        <v>77</v>
      </c>
      <c r="U34">
        <v>60</v>
      </c>
      <c r="V34">
        <v>5</v>
      </c>
      <c r="W34">
        <v>25</v>
      </c>
    </row>
    <row r="35" spans="1:23" x14ac:dyDescent="0.25">
      <c r="A35" t="s">
        <v>62</v>
      </c>
      <c r="B35">
        <v>258</v>
      </c>
      <c r="C35">
        <v>430</v>
      </c>
      <c r="D35">
        <v>256</v>
      </c>
      <c r="E35">
        <v>429</v>
      </c>
      <c r="G35" s="6">
        <f t="shared" si="1"/>
        <v>-108.07232214895949</v>
      </c>
      <c r="H35" s="6">
        <f t="shared" si="0"/>
        <v>-108.7073514274347</v>
      </c>
      <c r="I35" s="7">
        <f t="shared" si="2"/>
        <v>1</v>
      </c>
      <c r="J35" s="7">
        <f t="shared" si="3"/>
        <v>0</v>
      </c>
      <c r="K35" s="7">
        <f t="shared" si="4"/>
        <v>1</v>
      </c>
      <c r="L35" s="11"/>
      <c r="M35" s="5"/>
      <c r="N35" s="5"/>
      <c r="Q35" t="s">
        <v>62</v>
      </c>
      <c r="R35" t="s">
        <v>153</v>
      </c>
      <c r="S35">
        <v>256</v>
      </c>
      <c r="T35">
        <v>429</v>
      </c>
      <c r="U35">
        <v>1</v>
      </c>
      <c r="V35">
        <v>22</v>
      </c>
      <c r="W35">
        <v>53</v>
      </c>
    </row>
    <row r="36" spans="1:23" x14ac:dyDescent="0.25">
      <c r="A36" t="s">
        <v>63</v>
      </c>
      <c r="B36">
        <v>120</v>
      </c>
      <c r="C36">
        <v>247</v>
      </c>
      <c r="D36">
        <v>120</v>
      </c>
      <c r="E36">
        <v>227</v>
      </c>
      <c r="G36" s="6">
        <f t="shared" si="1"/>
        <v>-177.99546596789409</v>
      </c>
      <c r="H36" s="6">
        <f t="shared" si="0"/>
        <v>176.28100602684196</v>
      </c>
      <c r="I36" s="7">
        <f t="shared" si="2"/>
        <v>6</v>
      </c>
      <c r="J36" s="7">
        <f t="shared" si="3"/>
        <v>6</v>
      </c>
      <c r="K36" s="7">
        <f t="shared" si="4"/>
        <v>0</v>
      </c>
      <c r="L36" s="11"/>
      <c r="M36" s="5"/>
      <c r="N36" s="5"/>
      <c r="Q36" t="s">
        <v>63</v>
      </c>
      <c r="R36" t="s">
        <v>153</v>
      </c>
      <c r="S36">
        <v>120</v>
      </c>
      <c r="T36">
        <v>227</v>
      </c>
      <c r="U36">
        <v>6</v>
      </c>
      <c r="V36">
        <v>46</v>
      </c>
      <c r="W36">
        <v>73</v>
      </c>
    </row>
    <row r="37" spans="1:23" x14ac:dyDescent="0.25">
      <c r="A37" t="s">
        <v>64</v>
      </c>
      <c r="B37">
        <v>510</v>
      </c>
      <c r="C37">
        <v>302</v>
      </c>
      <c r="D37">
        <v>518</v>
      </c>
      <c r="E37">
        <v>251</v>
      </c>
      <c r="G37" s="6">
        <f t="shared" si="1"/>
        <v>-18.072322148959497</v>
      </c>
      <c r="H37" s="6">
        <f t="shared" si="0"/>
        <v>-3.1798301198642345</v>
      </c>
      <c r="I37" s="7">
        <f t="shared" si="2"/>
        <v>15</v>
      </c>
      <c r="J37" s="7">
        <f t="shared" si="3"/>
        <v>0</v>
      </c>
      <c r="K37" s="7">
        <f t="shared" si="4"/>
        <v>15</v>
      </c>
      <c r="L37" s="11"/>
      <c r="M37" s="5"/>
      <c r="N37" s="5"/>
      <c r="Q37" t="s">
        <v>64</v>
      </c>
      <c r="R37" t="s">
        <v>153</v>
      </c>
      <c r="S37">
        <v>518</v>
      </c>
      <c r="T37">
        <v>251</v>
      </c>
      <c r="U37">
        <v>15</v>
      </c>
      <c r="V37">
        <v>39</v>
      </c>
      <c r="W37">
        <v>10</v>
      </c>
    </row>
    <row r="38" spans="1:23" x14ac:dyDescent="0.25">
      <c r="A38" t="s">
        <v>65</v>
      </c>
      <c r="B38">
        <v>275</v>
      </c>
      <c r="C38">
        <v>45</v>
      </c>
      <c r="D38">
        <v>214</v>
      </c>
      <c r="E38">
        <v>72</v>
      </c>
      <c r="G38" s="6">
        <f t="shared" si="1"/>
        <v>102.9946167919165</v>
      </c>
      <c r="H38" s="6">
        <f t="shared" si="0"/>
        <v>122.24997416418361</v>
      </c>
      <c r="I38" s="7">
        <f t="shared" si="2"/>
        <v>20</v>
      </c>
      <c r="J38" s="7">
        <f t="shared" si="3"/>
        <v>20</v>
      </c>
      <c r="K38" s="7">
        <f t="shared" si="4"/>
        <v>0</v>
      </c>
      <c r="L38" s="11"/>
      <c r="M38" s="5"/>
      <c r="N38" s="5"/>
      <c r="Q38" t="s">
        <v>65</v>
      </c>
      <c r="R38" t="s">
        <v>155</v>
      </c>
      <c r="S38">
        <v>214</v>
      </c>
      <c r="T38">
        <v>72</v>
      </c>
      <c r="U38">
        <v>20</v>
      </c>
      <c r="V38">
        <v>68</v>
      </c>
      <c r="W38">
        <v>67</v>
      </c>
    </row>
    <row r="39" spans="1:23" x14ac:dyDescent="0.25">
      <c r="A39" t="s">
        <v>66</v>
      </c>
      <c r="B39">
        <v>262</v>
      </c>
      <c r="C39">
        <v>431</v>
      </c>
      <c r="D39">
        <v>237</v>
      </c>
      <c r="E39">
        <v>422</v>
      </c>
      <c r="G39" s="6">
        <f t="shared" si="1"/>
        <v>-106.89169574467449</v>
      </c>
      <c r="H39" s="6">
        <f t="shared" si="0"/>
        <v>-114.51507073005227</v>
      </c>
      <c r="I39" s="7">
        <f t="shared" si="2"/>
        <v>8</v>
      </c>
      <c r="J39" s="7">
        <f t="shared" si="3"/>
        <v>0</v>
      </c>
      <c r="K39" s="7">
        <f t="shared" si="4"/>
        <v>8</v>
      </c>
      <c r="L39" s="11"/>
      <c r="M39" s="5"/>
      <c r="N39" s="5"/>
      <c r="Q39" t="s">
        <v>66</v>
      </c>
      <c r="R39" t="s">
        <v>155</v>
      </c>
      <c r="S39">
        <v>237</v>
      </c>
      <c r="T39">
        <v>422</v>
      </c>
      <c r="U39">
        <v>8</v>
      </c>
      <c r="V39">
        <v>55</v>
      </c>
      <c r="W39">
        <v>69</v>
      </c>
    </row>
    <row r="40" spans="1:23" x14ac:dyDescent="0.25">
      <c r="A40" t="s">
        <v>67</v>
      </c>
      <c r="B40">
        <v>129</v>
      </c>
      <c r="C40">
        <v>182</v>
      </c>
      <c r="D40">
        <v>126</v>
      </c>
      <c r="E40">
        <v>237</v>
      </c>
      <c r="G40" s="6">
        <f t="shared" si="1"/>
        <v>163.10830425532552</v>
      </c>
      <c r="H40" s="6">
        <f t="shared" si="0"/>
        <v>179.11405340614579</v>
      </c>
      <c r="I40" s="7">
        <f t="shared" si="2"/>
        <v>17</v>
      </c>
      <c r="J40" s="7">
        <f t="shared" si="3"/>
        <v>17</v>
      </c>
      <c r="K40" s="7">
        <f t="shared" si="4"/>
        <v>0</v>
      </c>
      <c r="L40" s="11"/>
      <c r="M40" s="5"/>
      <c r="N40" s="5"/>
      <c r="Q40" t="s">
        <v>67</v>
      </c>
      <c r="R40" t="s">
        <v>155</v>
      </c>
      <c r="S40">
        <v>126</v>
      </c>
      <c r="T40">
        <v>237</v>
      </c>
      <c r="U40">
        <v>17</v>
      </c>
      <c r="V40">
        <v>87</v>
      </c>
      <c r="W40">
        <v>18</v>
      </c>
    </row>
    <row r="41" spans="1:23" x14ac:dyDescent="0.25">
      <c r="A41" t="s">
        <v>68</v>
      </c>
      <c r="B41">
        <v>520</v>
      </c>
      <c r="C41">
        <v>230</v>
      </c>
      <c r="D41">
        <v>520</v>
      </c>
      <c r="E41">
        <v>233</v>
      </c>
      <c r="G41" s="6">
        <f t="shared" si="1"/>
        <v>2.8624052261117474</v>
      </c>
      <c r="H41" s="6">
        <f t="shared" si="0"/>
        <v>2.0045340321059042</v>
      </c>
      <c r="I41" s="7">
        <f t="shared" si="2"/>
        <v>1</v>
      </c>
      <c r="J41" s="7">
        <f t="shared" si="3"/>
        <v>1</v>
      </c>
      <c r="K41" s="7">
        <f t="shared" si="4"/>
        <v>0</v>
      </c>
      <c r="L41" s="11"/>
      <c r="M41" s="5"/>
      <c r="N41" s="5"/>
      <c r="Q41" t="s">
        <v>68</v>
      </c>
      <c r="R41" t="s">
        <v>154</v>
      </c>
      <c r="S41">
        <v>520</v>
      </c>
      <c r="T41">
        <v>233</v>
      </c>
      <c r="U41">
        <v>1</v>
      </c>
      <c r="V41">
        <v>7</v>
      </c>
      <c r="W41">
        <v>73</v>
      </c>
    </row>
    <row r="42" spans="1:23" x14ac:dyDescent="0.25">
      <c r="A42" t="s">
        <v>69</v>
      </c>
      <c r="B42">
        <v>174</v>
      </c>
      <c r="C42">
        <v>376</v>
      </c>
      <c r="D42">
        <v>164</v>
      </c>
      <c r="E42">
        <v>366</v>
      </c>
      <c r="G42" s="6">
        <f t="shared" si="1"/>
        <v>-137.03091423685311</v>
      </c>
      <c r="H42" s="6">
        <f t="shared" si="0"/>
        <v>-141.07245640720771</v>
      </c>
      <c r="I42" s="7">
        <f t="shared" si="2"/>
        <v>5</v>
      </c>
      <c r="J42" s="7">
        <f t="shared" si="3"/>
        <v>0</v>
      </c>
      <c r="K42" s="7">
        <f t="shared" si="4"/>
        <v>5</v>
      </c>
      <c r="L42" s="11"/>
      <c r="M42" s="5"/>
      <c r="N42" s="5"/>
      <c r="Q42" t="s">
        <v>69</v>
      </c>
      <c r="R42" t="s">
        <v>154</v>
      </c>
      <c r="S42">
        <v>164</v>
      </c>
      <c r="T42">
        <v>366</v>
      </c>
      <c r="U42">
        <v>5</v>
      </c>
      <c r="V42">
        <v>58</v>
      </c>
      <c r="W42">
        <v>47</v>
      </c>
    </row>
    <row r="43" spans="1:23" x14ac:dyDescent="0.25">
      <c r="A43" t="s">
        <v>70</v>
      </c>
      <c r="B43">
        <v>330</v>
      </c>
      <c r="C43">
        <v>440</v>
      </c>
      <c r="D43">
        <v>410</v>
      </c>
      <c r="E43">
        <v>413</v>
      </c>
      <c r="G43" s="6">
        <f t="shared" si="1"/>
        <v>-87.137594773888253</v>
      </c>
      <c r="H43" s="6">
        <f t="shared" si="0"/>
        <v>-62.515141480387001</v>
      </c>
      <c r="I43" s="7">
        <f t="shared" si="2"/>
        <v>25</v>
      </c>
      <c r="J43" s="7">
        <f t="shared" si="3"/>
        <v>0</v>
      </c>
      <c r="K43" s="7">
        <f t="shared" si="4"/>
        <v>25</v>
      </c>
      <c r="L43" s="11"/>
      <c r="M43" s="5"/>
      <c r="N43" s="5"/>
      <c r="Q43" t="s">
        <v>70</v>
      </c>
      <c r="R43" t="s">
        <v>154</v>
      </c>
      <c r="S43">
        <v>410</v>
      </c>
      <c r="T43">
        <v>413</v>
      </c>
      <c r="U43">
        <v>25</v>
      </c>
      <c r="V43">
        <v>2</v>
      </c>
      <c r="W43">
        <v>1</v>
      </c>
    </row>
    <row r="44" spans="1:23" x14ac:dyDescent="0.25">
      <c r="A44" t="s">
        <v>71</v>
      </c>
      <c r="B44">
        <v>344</v>
      </c>
      <c r="C44">
        <v>41</v>
      </c>
      <c r="D44">
        <v>122</v>
      </c>
      <c r="E44">
        <v>242</v>
      </c>
      <c r="G44" s="6">
        <f t="shared" si="1"/>
        <v>83.123169262563209</v>
      </c>
      <c r="H44" s="6">
        <f t="shared" si="0"/>
        <v>-179.42127443439225</v>
      </c>
      <c r="I44" s="7">
        <f t="shared" si="2"/>
        <v>98</v>
      </c>
      <c r="J44" s="7">
        <f t="shared" si="3"/>
        <v>0</v>
      </c>
      <c r="K44" s="7">
        <f t="shared" si="4"/>
        <v>98</v>
      </c>
      <c r="L44" s="11"/>
      <c r="M44" s="5"/>
      <c r="N44" s="5"/>
      <c r="Q44" t="s">
        <v>71</v>
      </c>
      <c r="R44" t="s">
        <v>156</v>
      </c>
      <c r="S44">
        <v>122</v>
      </c>
      <c r="T44">
        <v>242</v>
      </c>
      <c r="U44">
        <v>98</v>
      </c>
      <c r="V44">
        <v>1</v>
      </c>
      <c r="W44">
        <v>12</v>
      </c>
    </row>
    <row r="45" spans="1:23" x14ac:dyDescent="0.25">
      <c r="A45" t="s">
        <v>72</v>
      </c>
      <c r="B45">
        <v>125</v>
      </c>
      <c r="C45">
        <v>285</v>
      </c>
      <c r="D45">
        <v>132</v>
      </c>
      <c r="E45">
        <v>306</v>
      </c>
      <c r="G45" s="6">
        <f t="shared" si="1"/>
        <v>-167.00538320808349</v>
      </c>
      <c r="H45" s="6">
        <f t="shared" si="0"/>
        <v>-160.65567072787886</v>
      </c>
      <c r="I45" s="7">
        <f t="shared" si="2"/>
        <v>7</v>
      </c>
      <c r="J45" s="7">
        <f t="shared" si="3"/>
        <v>0</v>
      </c>
      <c r="K45" s="7">
        <f t="shared" si="4"/>
        <v>7</v>
      </c>
      <c r="L45" s="11"/>
      <c r="M45" s="5"/>
      <c r="N45" s="5"/>
      <c r="Q45" t="s">
        <v>72</v>
      </c>
      <c r="R45" t="s">
        <v>156</v>
      </c>
      <c r="S45">
        <v>132</v>
      </c>
      <c r="T45">
        <v>306</v>
      </c>
      <c r="U45">
        <v>7</v>
      </c>
      <c r="V45">
        <v>25</v>
      </c>
      <c r="W45">
        <v>62</v>
      </c>
    </row>
    <row r="46" spans="1:23" x14ac:dyDescent="0.25">
      <c r="A46" t="s">
        <v>73</v>
      </c>
      <c r="B46">
        <v>488</v>
      </c>
      <c r="C46">
        <v>131</v>
      </c>
      <c r="D46">
        <v>388</v>
      </c>
      <c r="E46">
        <v>57</v>
      </c>
      <c r="G46" s="6">
        <f t="shared" si="1"/>
        <v>32.975891197310439</v>
      </c>
      <c r="H46" s="6">
        <f t="shared" si="0"/>
        <v>69.615704204581291</v>
      </c>
      <c r="I46" s="7">
        <f t="shared" si="2"/>
        <v>37</v>
      </c>
      <c r="J46" s="7">
        <f t="shared" si="3"/>
        <v>37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388</v>
      </c>
      <c r="T46">
        <v>57</v>
      </c>
      <c r="U46">
        <v>37</v>
      </c>
      <c r="V46">
        <v>13</v>
      </c>
      <c r="W46">
        <v>10</v>
      </c>
    </row>
    <row r="47" spans="1:23" x14ac:dyDescent="0.25">
      <c r="A47" t="s">
        <v>74</v>
      </c>
      <c r="B47">
        <v>504</v>
      </c>
      <c r="C47">
        <v>162</v>
      </c>
      <c r="D47">
        <v>486</v>
      </c>
      <c r="E47">
        <v>125</v>
      </c>
      <c r="G47" s="6">
        <f t="shared" si="1"/>
        <v>22.972721330828662</v>
      </c>
      <c r="H47" s="6">
        <f t="shared" si="0"/>
        <v>34.713097714647617</v>
      </c>
      <c r="I47" s="7">
        <f t="shared" si="2"/>
        <v>12</v>
      </c>
      <c r="J47" s="7">
        <f t="shared" si="3"/>
        <v>12</v>
      </c>
      <c r="K47" s="7">
        <f t="shared" si="4"/>
        <v>0</v>
      </c>
      <c r="L47" s="11"/>
      <c r="M47" s="5"/>
      <c r="N47" s="5"/>
      <c r="Q47" t="s">
        <v>74</v>
      </c>
      <c r="R47" t="s">
        <v>153</v>
      </c>
      <c r="S47">
        <v>486</v>
      </c>
      <c r="T47">
        <v>125</v>
      </c>
      <c r="U47">
        <v>12</v>
      </c>
      <c r="V47">
        <v>43</v>
      </c>
      <c r="W47">
        <v>74</v>
      </c>
    </row>
    <row r="48" spans="1:23" x14ac:dyDescent="0.25">
      <c r="A48" t="s">
        <v>75</v>
      </c>
      <c r="B48">
        <v>184</v>
      </c>
      <c r="C48">
        <v>94</v>
      </c>
      <c r="D48">
        <v>188</v>
      </c>
      <c r="E48">
        <v>93</v>
      </c>
      <c r="G48" s="6">
        <f t="shared" si="1"/>
        <v>132.96908576314689</v>
      </c>
      <c r="H48" s="6">
        <f t="shared" si="0"/>
        <v>131.92254460057561</v>
      </c>
      <c r="I48" s="7">
        <f t="shared" si="2"/>
        <v>2</v>
      </c>
      <c r="J48" s="7">
        <f t="shared" si="3"/>
        <v>2</v>
      </c>
      <c r="K48" s="7">
        <f t="shared" si="4"/>
        <v>0</v>
      </c>
      <c r="L48" s="11"/>
      <c r="M48" s="5"/>
      <c r="N48" s="5"/>
      <c r="Q48" t="s">
        <v>75</v>
      </c>
      <c r="R48" t="s">
        <v>153</v>
      </c>
      <c r="S48">
        <v>188</v>
      </c>
      <c r="T48">
        <v>93</v>
      </c>
      <c r="U48">
        <v>2</v>
      </c>
      <c r="V48">
        <v>34</v>
      </c>
      <c r="W48">
        <v>50</v>
      </c>
    </row>
    <row r="49" spans="1:23" x14ac:dyDescent="0.25">
      <c r="A49" t="s">
        <v>76</v>
      </c>
      <c r="B49">
        <v>200</v>
      </c>
      <c r="C49">
        <v>400</v>
      </c>
      <c r="D49">
        <v>225</v>
      </c>
      <c r="E49">
        <v>411</v>
      </c>
      <c r="G49" s="6">
        <f t="shared" si="1"/>
        <v>-126.86989764584402</v>
      </c>
      <c r="H49" s="6">
        <f t="shared" si="0"/>
        <v>-119.05460409907714</v>
      </c>
      <c r="I49" s="7">
        <f t="shared" si="2"/>
        <v>8</v>
      </c>
      <c r="J49" s="7">
        <f t="shared" si="3"/>
        <v>0</v>
      </c>
      <c r="K49" s="7">
        <f t="shared" si="4"/>
        <v>8</v>
      </c>
      <c r="L49" s="11"/>
      <c r="M49" s="5"/>
      <c r="N49" s="5"/>
      <c r="Q49" t="s">
        <v>76</v>
      </c>
      <c r="R49" t="s">
        <v>153</v>
      </c>
      <c r="S49">
        <v>225</v>
      </c>
      <c r="T49">
        <v>411</v>
      </c>
      <c r="U49">
        <v>8</v>
      </c>
      <c r="V49">
        <v>64</v>
      </c>
      <c r="W49">
        <v>66</v>
      </c>
    </row>
    <row r="50" spans="1:23" x14ac:dyDescent="0.25">
      <c r="A50" t="s">
        <v>77</v>
      </c>
      <c r="B50">
        <v>239</v>
      </c>
      <c r="C50">
        <v>57</v>
      </c>
      <c r="D50">
        <v>141</v>
      </c>
      <c r="E50">
        <v>327</v>
      </c>
      <c r="G50" s="6">
        <f t="shared" si="1"/>
        <v>113.87528085392751</v>
      </c>
      <c r="H50" s="6">
        <f t="shared" si="0"/>
        <v>-154.07869453709739</v>
      </c>
      <c r="I50" s="7">
        <f t="shared" si="2"/>
        <v>93</v>
      </c>
      <c r="J50" s="7">
        <f t="shared" si="3"/>
        <v>0</v>
      </c>
      <c r="K50" s="7">
        <f t="shared" si="4"/>
        <v>93</v>
      </c>
      <c r="L50" s="11"/>
      <c r="M50" s="5"/>
      <c r="N50" s="5"/>
      <c r="Q50" t="s">
        <v>77</v>
      </c>
      <c r="R50" t="s">
        <v>155</v>
      </c>
      <c r="S50">
        <v>141</v>
      </c>
      <c r="T50">
        <v>327</v>
      </c>
      <c r="U50">
        <v>93</v>
      </c>
      <c r="V50">
        <v>67</v>
      </c>
      <c r="W50">
        <v>14</v>
      </c>
    </row>
    <row r="51" spans="1:23" x14ac:dyDescent="0.25">
      <c r="A51" t="s">
        <v>78</v>
      </c>
      <c r="B51">
        <v>408</v>
      </c>
      <c r="C51">
        <v>60</v>
      </c>
      <c r="D51">
        <v>400</v>
      </c>
      <c r="E51">
        <v>57</v>
      </c>
      <c r="G51" s="6">
        <f t="shared" si="1"/>
        <v>63.946504689509048</v>
      </c>
      <c r="H51" s="6">
        <f t="shared" si="0"/>
        <v>66.387048811184712</v>
      </c>
      <c r="I51" s="7">
        <f t="shared" si="2"/>
        <v>3</v>
      </c>
      <c r="J51" s="7">
        <f t="shared" si="3"/>
        <v>3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400</v>
      </c>
      <c r="T51">
        <v>57</v>
      </c>
      <c r="U51">
        <v>3</v>
      </c>
      <c r="V51">
        <v>90</v>
      </c>
      <c r="W51">
        <v>88</v>
      </c>
    </row>
    <row r="52" spans="1:23" x14ac:dyDescent="0.25">
      <c r="A52" t="s">
        <v>79</v>
      </c>
      <c r="B52">
        <v>154</v>
      </c>
      <c r="C52">
        <v>352</v>
      </c>
      <c r="D52">
        <v>131</v>
      </c>
      <c r="E52">
        <v>160</v>
      </c>
      <c r="G52" s="6">
        <f t="shared" si="1"/>
        <v>-145.9925075802677</v>
      </c>
      <c r="H52" s="6">
        <f t="shared" si="0"/>
        <v>157.05801075002771</v>
      </c>
      <c r="I52" s="7">
        <f t="shared" si="2"/>
        <v>57</v>
      </c>
      <c r="J52" s="7">
        <f t="shared" si="3"/>
        <v>57</v>
      </c>
      <c r="K52" s="7">
        <f t="shared" si="4"/>
        <v>0</v>
      </c>
      <c r="L52" s="11"/>
      <c r="M52" s="5"/>
      <c r="N52" s="5"/>
      <c r="Q52" t="s">
        <v>79</v>
      </c>
      <c r="R52" t="s">
        <v>155</v>
      </c>
      <c r="S52">
        <v>131</v>
      </c>
      <c r="T52">
        <v>160</v>
      </c>
      <c r="U52">
        <v>57</v>
      </c>
      <c r="V52">
        <v>27</v>
      </c>
      <c r="W52">
        <v>26</v>
      </c>
    </row>
    <row r="53" spans="1:23" x14ac:dyDescent="0.25">
      <c r="A53" t="s">
        <v>80</v>
      </c>
      <c r="B53">
        <v>514</v>
      </c>
      <c r="C53">
        <v>192</v>
      </c>
      <c r="D53">
        <v>487</v>
      </c>
      <c r="E53">
        <v>128</v>
      </c>
      <c r="G53" s="6">
        <f t="shared" si="1"/>
        <v>13.89717631501536</v>
      </c>
      <c r="H53" s="6">
        <f t="shared" si="0"/>
        <v>33.848124447838217</v>
      </c>
      <c r="I53" s="7">
        <f t="shared" si="2"/>
        <v>20</v>
      </c>
      <c r="J53" s="7">
        <f t="shared" si="3"/>
        <v>20</v>
      </c>
      <c r="K53" s="7">
        <f t="shared" si="4"/>
        <v>0</v>
      </c>
      <c r="L53" s="11"/>
      <c r="M53" s="5"/>
      <c r="N53" s="5"/>
      <c r="Q53" t="s">
        <v>80</v>
      </c>
      <c r="R53" t="s">
        <v>154</v>
      </c>
      <c r="S53">
        <v>487</v>
      </c>
      <c r="T53">
        <v>128</v>
      </c>
      <c r="U53">
        <v>20</v>
      </c>
      <c r="V53">
        <v>58</v>
      </c>
      <c r="W53">
        <v>67</v>
      </c>
    </row>
    <row r="54" spans="1:23" x14ac:dyDescent="0.25">
      <c r="A54" t="s">
        <v>81</v>
      </c>
      <c r="B54">
        <v>375</v>
      </c>
      <c r="C54">
        <v>48</v>
      </c>
      <c r="D54">
        <v>265</v>
      </c>
      <c r="E54">
        <v>432</v>
      </c>
      <c r="G54" s="6">
        <f t="shared" si="1"/>
        <v>74.015198479765417</v>
      </c>
      <c r="H54" s="6">
        <f t="shared" si="0"/>
        <v>-105.98480152023457</v>
      </c>
      <c r="I54" s="7">
        <f t="shared" si="2"/>
        <v>180</v>
      </c>
      <c r="J54" s="7">
        <f t="shared" si="3"/>
        <v>0</v>
      </c>
      <c r="K54" s="7">
        <f t="shared" si="4"/>
        <v>180</v>
      </c>
      <c r="L54" s="11"/>
      <c r="M54" s="5"/>
      <c r="N54" s="5"/>
      <c r="Q54" t="s">
        <v>81</v>
      </c>
      <c r="R54" t="s">
        <v>154</v>
      </c>
      <c r="S54">
        <v>265</v>
      </c>
      <c r="T54">
        <v>432</v>
      </c>
      <c r="U54">
        <v>180</v>
      </c>
      <c r="V54">
        <v>0</v>
      </c>
      <c r="W54">
        <v>9</v>
      </c>
    </row>
    <row r="55" spans="1:23" x14ac:dyDescent="0.25">
      <c r="A55" t="s">
        <v>82</v>
      </c>
      <c r="B55">
        <v>232</v>
      </c>
      <c r="C55">
        <v>420</v>
      </c>
      <c r="D55">
        <v>210</v>
      </c>
      <c r="E55">
        <v>406</v>
      </c>
      <c r="G55" s="6">
        <f t="shared" si="1"/>
        <v>-116.05349531049096</v>
      </c>
      <c r="H55" s="6">
        <f t="shared" si="0"/>
        <v>-123.5304696671331</v>
      </c>
      <c r="I55" s="7">
        <f t="shared" si="2"/>
        <v>8</v>
      </c>
      <c r="J55" s="7">
        <f t="shared" si="3"/>
        <v>0</v>
      </c>
      <c r="K55" s="7">
        <f t="shared" si="4"/>
        <v>8</v>
      </c>
      <c r="L55" s="11"/>
      <c r="M55" s="5"/>
      <c r="N55" s="5"/>
      <c r="Q55" t="s">
        <v>82</v>
      </c>
      <c r="R55" t="s">
        <v>154</v>
      </c>
      <c r="S55">
        <v>210</v>
      </c>
      <c r="T55">
        <v>406</v>
      </c>
      <c r="U55">
        <v>8</v>
      </c>
      <c r="V55">
        <v>48</v>
      </c>
      <c r="W55">
        <v>80</v>
      </c>
    </row>
    <row r="56" spans="1:23" x14ac:dyDescent="0.25">
      <c r="A56" t="s">
        <v>83</v>
      </c>
      <c r="B56">
        <v>265</v>
      </c>
      <c r="C56">
        <v>432</v>
      </c>
      <c r="D56">
        <v>253</v>
      </c>
      <c r="E56">
        <v>427</v>
      </c>
      <c r="G56" s="6">
        <f t="shared" si="1"/>
        <v>-105.98480152023457</v>
      </c>
      <c r="H56" s="6">
        <f t="shared" si="0"/>
        <v>-109.71203173817695</v>
      </c>
      <c r="I56" s="7">
        <f t="shared" si="2"/>
        <v>4</v>
      </c>
      <c r="J56" s="7">
        <f t="shared" si="3"/>
        <v>0</v>
      </c>
      <c r="K56" s="7">
        <f t="shared" si="4"/>
        <v>4</v>
      </c>
      <c r="L56" s="11"/>
      <c r="M56" s="5"/>
      <c r="N56" s="5"/>
      <c r="Q56" t="s">
        <v>83</v>
      </c>
      <c r="R56" t="s">
        <v>156</v>
      </c>
      <c r="S56">
        <v>253</v>
      </c>
      <c r="T56">
        <v>427</v>
      </c>
      <c r="U56">
        <v>4</v>
      </c>
      <c r="V56">
        <v>10</v>
      </c>
      <c r="W56">
        <v>72</v>
      </c>
    </row>
    <row r="57" spans="1:23" x14ac:dyDescent="0.25">
      <c r="A57" t="s">
        <v>84</v>
      </c>
      <c r="B57">
        <v>137</v>
      </c>
      <c r="C57">
        <v>321</v>
      </c>
      <c r="D57">
        <v>155</v>
      </c>
      <c r="E57">
        <v>128</v>
      </c>
      <c r="G57" s="6">
        <f t="shared" si="1"/>
        <v>-156.12471914607249</v>
      </c>
      <c r="H57" s="6">
        <f t="shared" si="0"/>
        <v>145.83181467497465</v>
      </c>
      <c r="I57" s="7">
        <f t="shared" si="2"/>
        <v>59</v>
      </c>
      <c r="J57" s="7">
        <f t="shared" si="3"/>
        <v>59</v>
      </c>
      <c r="K57" s="7">
        <f t="shared" si="4"/>
        <v>0</v>
      </c>
      <c r="L57" s="11"/>
      <c r="M57" s="5"/>
      <c r="N57" s="5"/>
      <c r="Q57" t="s">
        <v>84</v>
      </c>
      <c r="R57" t="s">
        <v>156</v>
      </c>
      <c r="S57">
        <v>155</v>
      </c>
      <c r="T57">
        <v>128</v>
      </c>
      <c r="U57">
        <v>59</v>
      </c>
      <c r="V57">
        <v>43</v>
      </c>
      <c r="W57">
        <v>24</v>
      </c>
    </row>
    <row r="58" spans="1:23" x14ac:dyDescent="0.25">
      <c r="A58" t="s">
        <v>85</v>
      </c>
      <c r="B58">
        <v>464</v>
      </c>
      <c r="C58">
        <v>101</v>
      </c>
      <c r="D58">
        <v>245</v>
      </c>
      <c r="E58">
        <v>59</v>
      </c>
      <c r="G58" s="6">
        <f t="shared" si="1"/>
        <v>43.987812386017552</v>
      </c>
      <c r="H58" s="6">
        <f t="shared" si="0"/>
        <v>112.50738810094131</v>
      </c>
      <c r="I58" s="7">
        <f t="shared" si="2"/>
        <v>69</v>
      </c>
      <c r="J58" s="7">
        <f t="shared" si="3"/>
        <v>69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245</v>
      </c>
      <c r="T58">
        <v>59</v>
      </c>
      <c r="U58">
        <v>69</v>
      </c>
      <c r="V58">
        <v>30</v>
      </c>
      <c r="W58">
        <v>20</v>
      </c>
    </row>
    <row r="59" spans="1:23" x14ac:dyDescent="0.25">
      <c r="A59" t="s">
        <v>86</v>
      </c>
      <c r="B59">
        <v>181</v>
      </c>
      <c r="C59">
        <v>96</v>
      </c>
      <c r="D59">
        <v>186</v>
      </c>
      <c r="E59">
        <v>91</v>
      </c>
      <c r="G59" s="6">
        <f t="shared" si="1"/>
        <v>133.98781238601754</v>
      </c>
      <c r="H59" s="6">
        <f t="shared" si="0"/>
        <v>131.96596035305498</v>
      </c>
      <c r="I59" s="7">
        <f t="shared" si="2"/>
        <v>3</v>
      </c>
      <c r="J59" s="7">
        <f t="shared" si="3"/>
        <v>3</v>
      </c>
      <c r="K59" s="7">
        <f t="shared" si="4"/>
        <v>0</v>
      </c>
      <c r="L59" s="11"/>
      <c r="M59" s="5"/>
      <c r="N59" s="5"/>
      <c r="Q59" t="s">
        <v>86</v>
      </c>
      <c r="R59" t="s">
        <v>153</v>
      </c>
      <c r="S59">
        <v>186</v>
      </c>
      <c r="T59">
        <v>91</v>
      </c>
      <c r="U59">
        <v>3</v>
      </c>
      <c r="V59">
        <v>1</v>
      </c>
      <c r="W59">
        <v>4</v>
      </c>
    </row>
    <row r="60" spans="1:23" x14ac:dyDescent="0.25">
      <c r="A60" t="s">
        <v>87</v>
      </c>
      <c r="B60">
        <v>140</v>
      </c>
      <c r="C60">
        <v>152</v>
      </c>
      <c r="D60">
        <v>122</v>
      </c>
      <c r="E60">
        <v>244</v>
      </c>
      <c r="G60" s="6">
        <f t="shared" si="1"/>
        <v>153.94650468950906</v>
      </c>
      <c r="H60" s="6">
        <f t="shared" si="0"/>
        <v>-178.84266693187047</v>
      </c>
      <c r="I60" s="7">
        <f t="shared" si="2"/>
        <v>28</v>
      </c>
      <c r="J60" s="7">
        <f t="shared" si="3"/>
        <v>0</v>
      </c>
      <c r="K60" s="7">
        <f t="shared" si="4"/>
        <v>28</v>
      </c>
      <c r="L60" s="11"/>
      <c r="M60" s="5"/>
      <c r="N60" s="5"/>
      <c r="Q60" t="s">
        <v>87</v>
      </c>
      <c r="R60" t="s">
        <v>153</v>
      </c>
      <c r="S60">
        <v>122</v>
      </c>
      <c r="T60">
        <v>244</v>
      </c>
      <c r="U60">
        <v>28</v>
      </c>
      <c r="V60">
        <v>12</v>
      </c>
      <c r="W60">
        <v>10</v>
      </c>
    </row>
    <row r="61" spans="1:23" x14ac:dyDescent="0.25">
      <c r="A61" t="s">
        <v>88</v>
      </c>
      <c r="B61">
        <v>334</v>
      </c>
      <c r="C61">
        <v>440</v>
      </c>
      <c r="D61">
        <v>210</v>
      </c>
      <c r="E61">
        <v>74</v>
      </c>
      <c r="G61" s="6">
        <f t="shared" si="1"/>
        <v>-85.995827059290605</v>
      </c>
      <c r="H61" s="6">
        <f t="shared" si="0"/>
        <v>123.5304696671331</v>
      </c>
      <c r="I61" s="7">
        <f t="shared" si="2"/>
        <v>151</v>
      </c>
      <c r="J61" s="7">
        <f t="shared" si="3"/>
        <v>151</v>
      </c>
      <c r="K61" s="7">
        <f t="shared" si="4"/>
        <v>0</v>
      </c>
      <c r="L61" s="11"/>
      <c r="M61" s="5"/>
      <c r="N61" s="5"/>
      <c r="Q61" t="s">
        <v>88</v>
      </c>
      <c r="R61" t="s">
        <v>153</v>
      </c>
      <c r="S61">
        <v>210</v>
      </c>
      <c r="T61">
        <v>74</v>
      </c>
      <c r="U61">
        <v>151</v>
      </c>
      <c r="V61">
        <v>32</v>
      </c>
      <c r="W61">
        <v>43</v>
      </c>
    </row>
    <row r="62" spans="1:23" x14ac:dyDescent="0.25">
      <c r="A62" t="s">
        <v>89</v>
      </c>
      <c r="B62">
        <v>208</v>
      </c>
      <c r="C62">
        <v>406</v>
      </c>
      <c r="D62">
        <v>125</v>
      </c>
      <c r="E62">
        <v>280</v>
      </c>
      <c r="G62" s="6">
        <f t="shared" si="1"/>
        <v>-124.00749241973227</v>
      </c>
      <c r="H62" s="6">
        <f t="shared" si="0"/>
        <v>-168.40782458970895</v>
      </c>
      <c r="I62" s="7">
        <f t="shared" si="2"/>
        <v>45</v>
      </c>
      <c r="J62" s="7">
        <f t="shared" si="3"/>
        <v>0</v>
      </c>
      <c r="K62" s="7">
        <f t="shared" si="4"/>
        <v>45</v>
      </c>
      <c r="L62" s="11"/>
      <c r="M62" s="5"/>
      <c r="N62" s="5"/>
      <c r="Q62" t="s">
        <v>89</v>
      </c>
      <c r="R62" t="s">
        <v>155</v>
      </c>
      <c r="S62">
        <v>125</v>
      </c>
      <c r="T62">
        <v>280</v>
      </c>
      <c r="U62">
        <v>45</v>
      </c>
      <c r="V62">
        <v>66</v>
      </c>
      <c r="W62">
        <v>23</v>
      </c>
    </row>
    <row r="63" spans="1:23" x14ac:dyDescent="0.25">
      <c r="A63" t="s">
        <v>90</v>
      </c>
      <c r="B63">
        <v>368</v>
      </c>
      <c r="C63">
        <v>46</v>
      </c>
      <c r="D63">
        <v>378</v>
      </c>
      <c r="E63">
        <v>426</v>
      </c>
      <c r="G63" s="6">
        <f t="shared" si="1"/>
        <v>76.102823684984642</v>
      </c>
      <c r="H63" s="6">
        <f t="shared" si="0"/>
        <v>-72.681061568485262</v>
      </c>
      <c r="I63" s="7">
        <f t="shared" si="2"/>
        <v>149</v>
      </c>
      <c r="J63" s="7">
        <f t="shared" si="3"/>
        <v>0</v>
      </c>
      <c r="K63" s="7">
        <f t="shared" si="4"/>
        <v>149</v>
      </c>
      <c r="L63" s="11"/>
      <c r="M63" s="5"/>
      <c r="N63" s="5"/>
      <c r="Q63" t="s">
        <v>90</v>
      </c>
      <c r="R63" t="s">
        <v>155</v>
      </c>
      <c r="S63">
        <v>378</v>
      </c>
      <c r="T63">
        <v>426</v>
      </c>
      <c r="U63">
        <v>149</v>
      </c>
      <c r="V63">
        <v>79</v>
      </c>
      <c r="W63">
        <v>19</v>
      </c>
    </row>
    <row r="64" spans="1:23" x14ac:dyDescent="0.25">
      <c r="A64" t="s">
        <v>91</v>
      </c>
      <c r="B64">
        <v>140</v>
      </c>
      <c r="C64">
        <v>328</v>
      </c>
      <c r="D64">
        <v>121</v>
      </c>
      <c r="E64">
        <v>245</v>
      </c>
      <c r="G64" s="6">
        <f t="shared" si="1"/>
        <v>-153.94650468950906</v>
      </c>
      <c r="H64" s="6">
        <f t="shared" si="0"/>
        <v>-178.5607103721176</v>
      </c>
      <c r="I64" s="7">
        <f t="shared" si="2"/>
        <v>25</v>
      </c>
      <c r="J64" s="7">
        <f t="shared" si="3"/>
        <v>0</v>
      </c>
      <c r="K64" s="7">
        <f t="shared" si="4"/>
        <v>25</v>
      </c>
      <c r="L64" s="11"/>
      <c r="M64" s="5"/>
      <c r="N64" s="5"/>
      <c r="Q64" t="s">
        <v>91</v>
      </c>
      <c r="R64" t="s">
        <v>155</v>
      </c>
      <c r="S64">
        <v>121</v>
      </c>
      <c r="T64">
        <v>245</v>
      </c>
      <c r="U64">
        <v>25</v>
      </c>
      <c r="V64">
        <v>52</v>
      </c>
      <c r="W64">
        <v>26</v>
      </c>
    </row>
    <row r="65" spans="1:23" x14ac:dyDescent="0.25">
      <c r="A65" t="s">
        <v>92</v>
      </c>
      <c r="B65">
        <v>121</v>
      </c>
      <c r="C65">
        <v>261</v>
      </c>
      <c r="D65">
        <v>330</v>
      </c>
      <c r="E65">
        <v>43</v>
      </c>
      <c r="G65" s="6">
        <f t="shared" si="1"/>
        <v>-173.97600691768037</v>
      </c>
      <c r="H65" s="6">
        <f t="shared" si="0"/>
        <v>87.094079000346667</v>
      </c>
      <c r="I65" s="7">
        <f t="shared" si="2"/>
        <v>99</v>
      </c>
      <c r="J65" s="7">
        <f t="shared" si="3"/>
        <v>99</v>
      </c>
      <c r="K65" s="7">
        <f t="shared" si="4"/>
        <v>0</v>
      </c>
      <c r="L65" s="11"/>
      <c r="M65" s="5"/>
      <c r="N65" s="5"/>
      <c r="Q65" t="s">
        <v>92</v>
      </c>
      <c r="R65" t="s">
        <v>154</v>
      </c>
      <c r="S65">
        <v>330</v>
      </c>
      <c r="T65">
        <v>43</v>
      </c>
      <c r="U65">
        <v>99</v>
      </c>
      <c r="V65">
        <v>53</v>
      </c>
      <c r="W65">
        <v>7</v>
      </c>
    </row>
    <row r="66" spans="1:23" x14ac:dyDescent="0.25">
      <c r="A66" t="s">
        <v>93</v>
      </c>
      <c r="B66">
        <v>265</v>
      </c>
      <c r="C66">
        <v>48</v>
      </c>
      <c r="D66">
        <v>161</v>
      </c>
      <c r="E66">
        <v>347</v>
      </c>
      <c r="G66" s="6">
        <f t="shared" si="1"/>
        <v>105.98480152023457</v>
      </c>
      <c r="H66" s="6">
        <f t="shared" ref="H66:H121" si="5">ATAN2(2*(D66-$M$2/2)/$M$4,2*($N$2/2-E66)/$M$4)*180/PI()</f>
        <v>-146.06118246159178</v>
      </c>
      <c r="I66" s="7">
        <f t="shared" si="2"/>
        <v>108</v>
      </c>
      <c r="J66" s="7">
        <f t="shared" si="3"/>
        <v>0</v>
      </c>
      <c r="K66" s="7">
        <f t="shared" si="4"/>
        <v>108</v>
      </c>
      <c r="L66" s="11"/>
      <c r="M66" s="5"/>
      <c r="N66" s="5"/>
      <c r="Q66" t="s">
        <v>93</v>
      </c>
      <c r="R66" t="s">
        <v>154</v>
      </c>
      <c r="S66">
        <v>161</v>
      </c>
      <c r="T66">
        <v>347</v>
      </c>
      <c r="U66">
        <v>108</v>
      </c>
      <c r="V66">
        <v>21</v>
      </c>
      <c r="W66">
        <v>0</v>
      </c>
    </row>
    <row r="67" spans="1:23" x14ac:dyDescent="0.25">
      <c r="A67" t="s">
        <v>94</v>
      </c>
      <c r="B67">
        <v>438</v>
      </c>
      <c r="C67">
        <v>402</v>
      </c>
      <c r="D67">
        <v>416</v>
      </c>
      <c r="E67">
        <v>421</v>
      </c>
      <c r="G67" s="6">
        <f t="shared" ref="G67:G121" si="6">ATAN2(2*(B67-$M$2/2)/$M$4,2*($N$2/2-C67)/$M$4)*180/PI()</f>
        <v>-53.930590100418996</v>
      </c>
      <c r="H67" s="6">
        <f t="shared" si="5"/>
        <v>-62.059113819258364</v>
      </c>
      <c r="I67" s="7">
        <f t="shared" ref="I67:I121" si="7">MAX(1,CEILING(MIN(MOD(G67-H67,360),MOD(H67-G67,360)),1))</f>
        <v>9</v>
      </c>
      <c r="J67" s="7">
        <f t="shared" ref="J67:J121" si="8">IF(H67&gt;1,I67,0)</f>
        <v>0</v>
      </c>
      <c r="K67" s="7">
        <f t="shared" ref="K67:K121" si="9">IF(H67&lt;1,I67,0)</f>
        <v>9</v>
      </c>
      <c r="L67" s="11"/>
      <c r="M67" s="5"/>
      <c r="N67" s="5"/>
      <c r="Q67" t="s">
        <v>94</v>
      </c>
      <c r="R67" t="s">
        <v>154</v>
      </c>
      <c r="S67">
        <v>416</v>
      </c>
      <c r="T67">
        <v>421</v>
      </c>
      <c r="U67">
        <v>9</v>
      </c>
      <c r="V67">
        <v>4</v>
      </c>
      <c r="W67">
        <v>15</v>
      </c>
    </row>
    <row r="68" spans="1:23" x14ac:dyDescent="0.25">
      <c r="A68" t="s">
        <v>95</v>
      </c>
      <c r="B68">
        <v>519</v>
      </c>
      <c r="C68">
        <v>219</v>
      </c>
      <c r="D68">
        <v>515</v>
      </c>
      <c r="E68">
        <v>223</v>
      </c>
      <c r="G68" s="6">
        <f t="shared" si="6"/>
        <v>6.0239930823196177</v>
      </c>
      <c r="H68" s="6">
        <f t="shared" si="5"/>
        <v>4.9824195903758177</v>
      </c>
      <c r="I68" s="7">
        <f t="shared" si="7"/>
        <v>2</v>
      </c>
      <c r="J68" s="7">
        <f t="shared" si="8"/>
        <v>2</v>
      </c>
      <c r="K68" s="7">
        <f t="shared" si="9"/>
        <v>0</v>
      </c>
      <c r="L68" s="11"/>
      <c r="M68" s="5"/>
      <c r="N68" s="5"/>
      <c r="Q68" t="s">
        <v>95</v>
      </c>
      <c r="R68" t="s">
        <v>156</v>
      </c>
      <c r="S68">
        <v>515</v>
      </c>
      <c r="T68">
        <v>223</v>
      </c>
      <c r="U68">
        <v>2</v>
      </c>
      <c r="V68">
        <v>51</v>
      </c>
      <c r="W68">
        <v>16</v>
      </c>
    </row>
    <row r="69" spans="1:23" x14ac:dyDescent="0.25">
      <c r="A69" t="s">
        <v>96</v>
      </c>
      <c r="B69">
        <v>486</v>
      </c>
      <c r="C69">
        <v>352</v>
      </c>
      <c r="D69">
        <v>430</v>
      </c>
      <c r="E69">
        <v>80</v>
      </c>
      <c r="G69" s="6">
        <f t="shared" si="6"/>
        <v>-34.007492419732273</v>
      </c>
      <c r="H69" s="6">
        <f t="shared" si="5"/>
        <v>55.491477012331593</v>
      </c>
      <c r="I69" s="7">
        <f t="shared" si="7"/>
        <v>90</v>
      </c>
      <c r="J69" s="7">
        <f t="shared" si="8"/>
        <v>90</v>
      </c>
      <c r="K69" s="7">
        <f t="shared" si="9"/>
        <v>0</v>
      </c>
      <c r="L69" s="11"/>
      <c r="M69" s="5"/>
      <c r="N69" s="5"/>
      <c r="Q69" t="s">
        <v>96</v>
      </c>
      <c r="R69" t="s">
        <v>156</v>
      </c>
      <c r="S69">
        <v>430</v>
      </c>
      <c r="T69">
        <v>80</v>
      </c>
      <c r="U69">
        <v>90</v>
      </c>
      <c r="V69">
        <v>15</v>
      </c>
      <c r="W69">
        <v>4</v>
      </c>
    </row>
    <row r="70" spans="1:23" x14ac:dyDescent="0.25">
      <c r="A70" t="s">
        <v>97</v>
      </c>
      <c r="B70">
        <v>202</v>
      </c>
      <c r="C70">
        <v>78</v>
      </c>
      <c r="D70">
        <v>160</v>
      </c>
      <c r="E70">
        <v>113</v>
      </c>
      <c r="G70" s="6">
        <f t="shared" si="6"/>
        <v>126.06940989958099</v>
      </c>
      <c r="H70" s="6">
        <f t="shared" si="5"/>
        <v>141.55921124299454</v>
      </c>
      <c r="I70" s="7">
        <f t="shared" si="7"/>
        <v>16</v>
      </c>
      <c r="J70" s="7">
        <f t="shared" si="8"/>
        <v>16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160</v>
      </c>
      <c r="T70">
        <v>113</v>
      </c>
      <c r="U70">
        <v>16</v>
      </c>
      <c r="V70">
        <v>18</v>
      </c>
      <c r="W70">
        <v>13</v>
      </c>
    </row>
    <row r="71" spans="1:23" x14ac:dyDescent="0.25">
      <c r="A71" t="s">
        <v>98</v>
      </c>
      <c r="B71">
        <v>341</v>
      </c>
      <c r="C71">
        <v>439</v>
      </c>
      <c r="D71">
        <v>361</v>
      </c>
      <c r="E71">
        <v>431</v>
      </c>
      <c r="G71" s="6">
        <f t="shared" si="6"/>
        <v>-83.97600691768038</v>
      </c>
      <c r="H71" s="6">
        <f t="shared" si="5"/>
        <v>-77.884758197542141</v>
      </c>
      <c r="I71" s="7">
        <f t="shared" si="7"/>
        <v>7</v>
      </c>
      <c r="J71" s="7">
        <f t="shared" si="8"/>
        <v>0</v>
      </c>
      <c r="K71" s="7">
        <f t="shared" si="9"/>
        <v>7</v>
      </c>
      <c r="L71" s="11"/>
      <c r="M71" s="5"/>
      <c r="N71" s="5"/>
      <c r="Q71" t="s">
        <v>98</v>
      </c>
      <c r="R71" t="s">
        <v>153</v>
      </c>
      <c r="S71">
        <v>361</v>
      </c>
      <c r="T71">
        <v>431</v>
      </c>
      <c r="U71">
        <v>7</v>
      </c>
      <c r="V71">
        <v>46</v>
      </c>
      <c r="W71">
        <v>16</v>
      </c>
    </row>
    <row r="72" spans="1:23" x14ac:dyDescent="0.25">
      <c r="A72" t="s">
        <v>99</v>
      </c>
      <c r="B72">
        <v>158</v>
      </c>
      <c r="C72">
        <v>358</v>
      </c>
      <c r="D72">
        <v>457</v>
      </c>
      <c r="E72">
        <v>392</v>
      </c>
      <c r="G72" s="6">
        <f t="shared" si="6"/>
        <v>-143.93059010041898</v>
      </c>
      <c r="H72" s="6">
        <f t="shared" si="5"/>
        <v>-47.971163261950608</v>
      </c>
      <c r="I72" s="7">
        <f t="shared" si="7"/>
        <v>96</v>
      </c>
      <c r="J72" s="7">
        <f t="shared" si="8"/>
        <v>0</v>
      </c>
      <c r="K72" s="7">
        <f t="shared" si="9"/>
        <v>96</v>
      </c>
      <c r="L72" s="11"/>
      <c r="M72" s="5"/>
      <c r="N72" s="5"/>
      <c r="Q72" t="s">
        <v>99</v>
      </c>
      <c r="R72" t="s">
        <v>153</v>
      </c>
      <c r="S72">
        <v>457</v>
      </c>
      <c r="T72">
        <v>392</v>
      </c>
      <c r="U72">
        <v>96</v>
      </c>
      <c r="V72">
        <v>20</v>
      </c>
      <c r="W72">
        <v>4</v>
      </c>
    </row>
    <row r="73" spans="1:23" x14ac:dyDescent="0.25">
      <c r="A73" t="s">
        <v>100</v>
      </c>
      <c r="B73">
        <v>128</v>
      </c>
      <c r="C73">
        <v>295</v>
      </c>
      <c r="D73">
        <v>382</v>
      </c>
      <c r="E73">
        <v>429</v>
      </c>
      <c r="G73" s="6">
        <f t="shared" si="6"/>
        <v>-164.01519847976542</v>
      </c>
      <c r="H73" s="6">
        <f t="shared" si="5"/>
        <v>-71.838319913482835</v>
      </c>
      <c r="I73" s="7">
        <f t="shared" si="7"/>
        <v>93</v>
      </c>
      <c r="J73" s="7">
        <f t="shared" si="8"/>
        <v>0</v>
      </c>
      <c r="K73" s="7">
        <f t="shared" si="9"/>
        <v>93</v>
      </c>
      <c r="L73" s="11"/>
      <c r="M73" s="5"/>
      <c r="N73" s="5"/>
      <c r="Q73" t="s">
        <v>100</v>
      </c>
      <c r="R73" t="s">
        <v>153</v>
      </c>
      <c r="S73">
        <v>382</v>
      </c>
      <c r="T73">
        <v>429</v>
      </c>
      <c r="U73">
        <v>93</v>
      </c>
      <c r="V73">
        <v>52</v>
      </c>
      <c r="W73">
        <v>20</v>
      </c>
    </row>
    <row r="74" spans="1:23" x14ac:dyDescent="0.25">
      <c r="A74" t="s">
        <v>101</v>
      </c>
      <c r="B74">
        <v>429</v>
      </c>
      <c r="C74">
        <v>72</v>
      </c>
      <c r="D74">
        <v>150</v>
      </c>
      <c r="E74">
        <v>123</v>
      </c>
      <c r="G74" s="6">
        <f t="shared" si="6"/>
        <v>57.024108802689561</v>
      </c>
      <c r="H74" s="6">
        <f t="shared" si="5"/>
        <v>145.46287917117607</v>
      </c>
      <c r="I74" s="7">
        <f t="shared" si="7"/>
        <v>89</v>
      </c>
      <c r="J74" s="7">
        <f t="shared" si="8"/>
        <v>89</v>
      </c>
      <c r="K74" s="7">
        <f t="shared" si="9"/>
        <v>0</v>
      </c>
      <c r="L74" s="11"/>
      <c r="M74" s="5"/>
      <c r="N74" s="5"/>
      <c r="Q74" t="s">
        <v>101</v>
      </c>
      <c r="R74" t="s">
        <v>155</v>
      </c>
      <c r="S74">
        <v>150</v>
      </c>
      <c r="T74">
        <v>123</v>
      </c>
      <c r="U74">
        <v>89</v>
      </c>
      <c r="V74">
        <v>85</v>
      </c>
      <c r="W74">
        <v>42</v>
      </c>
    </row>
    <row r="75" spans="1:23" x14ac:dyDescent="0.25">
      <c r="A75" t="s">
        <v>102</v>
      </c>
      <c r="B75">
        <v>504</v>
      </c>
      <c r="C75">
        <v>318</v>
      </c>
      <c r="D75">
        <v>484</v>
      </c>
      <c r="E75">
        <v>352</v>
      </c>
      <c r="G75" s="6">
        <f t="shared" si="6"/>
        <v>-22.972721330828662</v>
      </c>
      <c r="H75" s="6">
        <f t="shared" si="5"/>
        <v>-34.33021719550333</v>
      </c>
      <c r="I75" s="7">
        <f t="shared" si="7"/>
        <v>12</v>
      </c>
      <c r="J75" s="7">
        <f t="shared" si="8"/>
        <v>0</v>
      </c>
      <c r="K75" s="7">
        <f t="shared" si="9"/>
        <v>12</v>
      </c>
      <c r="L75" s="11"/>
      <c r="M75" s="5"/>
      <c r="N75" s="5"/>
      <c r="Q75" t="s">
        <v>102</v>
      </c>
      <c r="R75" t="s">
        <v>155</v>
      </c>
      <c r="S75">
        <v>484</v>
      </c>
      <c r="T75">
        <v>352</v>
      </c>
      <c r="U75">
        <v>12</v>
      </c>
      <c r="V75">
        <v>71</v>
      </c>
      <c r="W75">
        <v>80</v>
      </c>
    </row>
    <row r="76" spans="1:23" x14ac:dyDescent="0.25">
      <c r="A76" t="s">
        <v>103</v>
      </c>
      <c r="B76">
        <v>498</v>
      </c>
      <c r="C76">
        <v>149</v>
      </c>
      <c r="D76">
        <v>491</v>
      </c>
      <c r="E76">
        <v>137</v>
      </c>
      <c r="G76" s="6">
        <f t="shared" si="6"/>
        <v>27.077751402926548</v>
      </c>
      <c r="H76" s="6">
        <f t="shared" si="5"/>
        <v>31.062202791745761</v>
      </c>
      <c r="I76" s="7">
        <f t="shared" si="7"/>
        <v>4</v>
      </c>
      <c r="J76" s="7">
        <f t="shared" si="8"/>
        <v>4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491</v>
      </c>
      <c r="T76">
        <v>137</v>
      </c>
      <c r="U76">
        <v>4</v>
      </c>
      <c r="V76">
        <v>58</v>
      </c>
      <c r="W76">
        <v>60</v>
      </c>
    </row>
    <row r="77" spans="1:23" x14ac:dyDescent="0.25">
      <c r="A77" t="s">
        <v>104</v>
      </c>
      <c r="B77">
        <v>229</v>
      </c>
      <c r="C77">
        <v>62</v>
      </c>
      <c r="D77">
        <v>163</v>
      </c>
      <c r="E77">
        <v>356</v>
      </c>
      <c r="G77" s="6">
        <f t="shared" si="6"/>
        <v>117.07775140292654</v>
      </c>
      <c r="H77" s="6">
        <f t="shared" si="5"/>
        <v>-143.5410281531866</v>
      </c>
      <c r="I77" s="7">
        <f t="shared" si="7"/>
        <v>100</v>
      </c>
      <c r="J77" s="7">
        <f t="shared" si="8"/>
        <v>0</v>
      </c>
      <c r="K77" s="7">
        <f t="shared" si="9"/>
        <v>100</v>
      </c>
      <c r="L77" s="11"/>
      <c r="M77" s="5"/>
      <c r="N77" s="5"/>
      <c r="Q77" t="s">
        <v>104</v>
      </c>
      <c r="R77" t="s">
        <v>154</v>
      </c>
      <c r="S77">
        <v>163</v>
      </c>
      <c r="T77">
        <v>356</v>
      </c>
      <c r="U77">
        <v>100</v>
      </c>
      <c r="V77">
        <v>11</v>
      </c>
      <c r="W77">
        <v>0</v>
      </c>
    </row>
    <row r="78" spans="1:23" x14ac:dyDescent="0.25">
      <c r="A78" t="s">
        <v>105</v>
      </c>
      <c r="B78">
        <v>120</v>
      </c>
      <c r="C78">
        <v>230</v>
      </c>
      <c r="D78">
        <v>120</v>
      </c>
      <c r="E78">
        <v>238</v>
      </c>
      <c r="G78" s="6">
        <f t="shared" si="6"/>
        <v>177.13759477388825</v>
      </c>
      <c r="H78" s="6">
        <f t="shared" si="5"/>
        <v>179.4270613023165</v>
      </c>
      <c r="I78" s="7">
        <f t="shared" si="7"/>
        <v>3</v>
      </c>
      <c r="J78" s="7">
        <f t="shared" si="8"/>
        <v>3</v>
      </c>
      <c r="K78" s="7">
        <f t="shared" si="9"/>
        <v>0</v>
      </c>
      <c r="L78" s="11"/>
      <c r="M78" s="5"/>
      <c r="N78" s="5"/>
      <c r="Q78" t="s">
        <v>105</v>
      </c>
      <c r="R78" t="s">
        <v>154</v>
      </c>
      <c r="S78">
        <v>120</v>
      </c>
      <c r="T78">
        <v>238</v>
      </c>
      <c r="U78">
        <v>3</v>
      </c>
      <c r="V78">
        <v>39</v>
      </c>
      <c r="W78">
        <v>77</v>
      </c>
    </row>
    <row r="79" spans="1:23" x14ac:dyDescent="0.25">
      <c r="A79" t="s">
        <v>106</v>
      </c>
      <c r="B79">
        <v>519</v>
      </c>
      <c r="C79">
        <v>216</v>
      </c>
      <c r="D79">
        <v>520</v>
      </c>
      <c r="E79">
        <v>233</v>
      </c>
      <c r="G79" s="6">
        <f t="shared" si="6"/>
        <v>6.8768307374367952</v>
      </c>
      <c r="H79" s="6">
        <f t="shared" si="5"/>
        <v>2.0045340321059042</v>
      </c>
      <c r="I79" s="7">
        <f t="shared" si="7"/>
        <v>5</v>
      </c>
      <c r="J79" s="7">
        <f t="shared" si="8"/>
        <v>5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520</v>
      </c>
      <c r="T79">
        <v>233</v>
      </c>
      <c r="U79">
        <v>5</v>
      </c>
      <c r="V79">
        <v>9</v>
      </c>
      <c r="W79">
        <v>15</v>
      </c>
    </row>
    <row r="80" spans="1:23" x14ac:dyDescent="0.25">
      <c r="A80" t="s">
        <v>107</v>
      </c>
      <c r="B80">
        <v>310</v>
      </c>
      <c r="C80">
        <v>440</v>
      </c>
      <c r="D80">
        <v>324</v>
      </c>
      <c r="E80">
        <v>438</v>
      </c>
      <c r="G80" s="6">
        <f t="shared" si="6"/>
        <v>-92.862405226111747</v>
      </c>
      <c r="H80" s="6">
        <f t="shared" si="5"/>
        <v>-88.842666931870482</v>
      </c>
      <c r="I80" s="7">
        <f t="shared" si="7"/>
        <v>5</v>
      </c>
      <c r="J80" s="7">
        <f t="shared" si="8"/>
        <v>0</v>
      </c>
      <c r="K80" s="7">
        <f t="shared" si="9"/>
        <v>5</v>
      </c>
      <c r="L80" s="11"/>
      <c r="M80" s="5"/>
      <c r="N80" s="5"/>
      <c r="Q80" t="s">
        <v>107</v>
      </c>
      <c r="R80" t="s">
        <v>156</v>
      </c>
      <c r="S80">
        <v>324</v>
      </c>
      <c r="T80">
        <v>438</v>
      </c>
      <c r="U80">
        <v>5</v>
      </c>
      <c r="V80">
        <v>68</v>
      </c>
      <c r="W80">
        <v>70</v>
      </c>
    </row>
    <row r="81" spans="1:23" x14ac:dyDescent="0.25">
      <c r="A81" t="s">
        <v>108</v>
      </c>
      <c r="B81">
        <v>200</v>
      </c>
      <c r="C81">
        <v>80</v>
      </c>
      <c r="D81">
        <v>190</v>
      </c>
      <c r="E81">
        <v>93</v>
      </c>
      <c r="G81" s="6">
        <f t="shared" si="6"/>
        <v>126.86989764584402</v>
      </c>
      <c r="H81" s="6">
        <f t="shared" si="5"/>
        <v>131.48805734830106</v>
      </c>
      <c r="I81" s="7">
        <f t="shared" si="7"/>
        <v>5</v>
      </c>
      <c r="J81" s="7">
        <f t="shared" si="8"/>
        <v>5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190</v>
      </c>
      <c r="T81">
        <v>93</v>
      </c>
      <c r="U81">
        <v>5</v>
      </c>
      <c r="V81">
        <v>18</v>
      </c>
      <c r="W81">
        <v>19</v>
      </c>
    </row>
    <row r="82" spans="1:23" x14ac:dyDescent="0.25">
      <c r="A82" t="s">
        <v>109</v>
      </c>
      <c r="B82">
        <v>262</v>
      </c>
      <c r="C82">
        <v>49</v>
      </c>
      <c r="D82">
        <v>185</v>
      </c>
      <c r="E82">
        <v>95</v>
      </c>
      <c r="G82" s="6">
        <f t="shared" si="6"/>
        <v>106.89169574467449</v>
      </c>
      <c r="H82" s="6">
        <f t="shared" si="5"/>
        <v>132.95459151111277</v>
      </c>
      <c r="I82" s="7">
        <f t="shared" si="7"/>
        <v>27</v>
      </c>
      <c r="J82" s="7">
        <f t="shared" si="8"/>
        <v>27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185</v>
      </c>
      <c r="T82">
        <v>95</v>
      </c>
      <c r="U82">
        <v>27</v>
      </c>
      <c r="V82">
        <v>21</v>
      </c>
      <c r="W82">
        <v>53</v>
      </c>
    </row>
    <row r="83" spans="1:23" x14ac:dyDescent="0.25">
      <c r="A83" t="s">
        <v>110</v>
      </c>
      <c r="B83">
        <v>174</v>
      </c>
      <c r="C83">
        <v>104</v>
      </c>
      <c r="D83">
        <v>157</v>
      </c>
      <c r="E83">
        <v>133</v>
      </c>
      <c r="G83" s="6">
        <f t="shared" si="6"/>
        <v>137.03091423685311</v>
      </c>
      <c r="H83" s="6">
        <f t="shared" si="5"/>
        <v>146.71743470320339</v>
      </c>
      <c r="I83" s="7">
        <f t="shared" si="7"/>
        <v>10</v>
      </c>
      <c r="J83" s="7">
        <f t="shared" si="8"/>
        <v>10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157</v>
      </c>
      <c r="T83">
        <v>133</v>
      </c>
      <c r="U83">
        <v>10</v>
      </c>
      <c r="V83">
        <v>70</v>
      </c>
      <c r="W83">
        <v>81</v>
      </c>
    </row>
    <row r="84" spans="1:23" x14ac:dyDescent="0.25">
      <c r="A84" t="s">
        <v>111</v>
      </c>
      <c r="B84">
        <v>398</v>
      </c>
      <c r="C84">
        <v>56</v>
      </c>
      <c r="D84">
        <v>395</v>
      </c>
      <c r="E84">
        <v>54</v>
      </c>
      <c r="G84" s="6">
        <f t="shared" si="6"/>
        <v>67.027278669171338</v>
      </c>
      <c r="H84" s="6">
        <f t="shared" si="5"/>
        <v>68.039435979903544</v>
      </c>
      <c r="I84" s="7">
        <f t="shared" si="7"/>
        <v>2</v>
      </c>
      <c r="J84" s="7">
        <f t="shared" si="8"/>
        <v>2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395</v>
      </c>
      <c r="T84">
        <v>54</v>
      </c>
      <c r="U84">
        <v>2</v>
      </c>
      <c r="V84">
        <v>45</v>
      </c>
      <c r="W84">
        <v>74</v>
      </c>
    </row>
    <row r="85" spans="1:23" x14ac:dyDescent="0.25">
      <c r="A85" t="s">
        <v>112</v>
      </c>
      <c r="B85">
        <v>488</v>
      </c>
      <c r="C85">
        <v>349</v>
      </c>
      <c r="D85">
        <v>487</v>
      </c>
      <c r="E85">
        <v>347</v>
      </c>
      <c r="G85" s="6">
        <f t="shared" si="6"/>
        <v>-32.975891197310439</v>
      </c>
      <c r="H85" s="6">
        <f t="shared" si="5"/>
        <v>-32.648440849969816</v>
      </c>
      <c r="I85" s="7">
        <f t="shared" si="7"/>
        <v>1</v>
      </c>
      <c r="J85" s="7">
        <f t="shared" si="8"/>
        <v>0</v>
      </c>
      <c r="K85" s="7">
        <f t="shared" si="9"/>
        <v>1</v>
      </c>
      <c r="L85" s="11"/>
      <c r="M85" s="5"/>
      <c r="N85" s="5"/>
      <c r="Q85" t="s">
        <v>112</v>
      </c>
      <c r="R85" t="s">
        <v>153</v>
      </c>
      <c r="S85">
        <v>487</v>
      </c>
      <c r="T85">
        <v>347</v>
      </c>
      <c r="U85">
        <v>1</v>
      </c>
      <c r="V85">
        <v>57</v>
      </c>
      <c r="W85">
        <v>70</v>
      </c>
    </row>
    <row r="86" spans="1:23" x14ac:dyDescent="0.25">
      <c r="A86" t="s">
        <v>113</v>
      </c>
      <c r="B86">
        <v>135</v>
      </c>
      <c r="C86">
        <v>165</v>
      </c>
      <c r="D86">
        <v>144</v>
      </c>
      <c r="E86">
        <v>152</v>
      </c>
      <c r="G86" s="6">
        <f t="shared" si="6"/>
        <v>157.93210043758978</v>
      </c>
      <c r="H86" s="6">
        <f t="shared" si="5"/>
        <v>153.43494882292202</v>
      </c>
      <c r="I86" s="7">
        <f t="shared" si="7"/>
        <v>5</v>
      </c>
      <c r="J86" s="7">
        <f t="shared" si="8"/>
        <v>5</v>
      </c>
      <c r="K86" s="7">
        <f t="shared" si="9"/>
        <v>0</v>
      </c>
      <c r="L86" s="11"/>
      <c r="M86" s="5"/>
      <c r="N86" s="5"/>
      <c r="Q86" t="s">
        <v>113</v>
      </c>
      <c r="R86" t="s">
        <v>155</v>
      </c>
      <c r="S86">
        <v>144</v>
      </c>
      <c r="T86">
        <v>152</v>
      </c>
      <c r="U86">
        <v>5</v>
      </c>
      <c r="V86">
        <v>62</v>
      </c>
      <c r="W86">
        <v>60</v>
      </c>
    </row>
    <row r="87" spans="1:23" x14ac:dyDescent="0.25">
      <c r="A87" t="s">
        <v>114</v>
      </c>
      <c r="B87">
        <v>124</v>
      </c>
      <c r="C87">
        <v>198</v>
      </c>
      <c r="D87">
        <v>385</v>
      </c>
      <c r="E87">
        <v>50</v>
      </c>
      <c r="G87" s="6">
        <f t="shared" si="6"/>
        <v>167.90524292298787</v>
      </c>
      <c r="H87" s="6">
        <f t="shared" si="5"/>
        <v>71.113912630290713</v>
      </c>
      <c r="I87" s="7">
        <f t="shared" si="7"/>
        <v>97</v>
      </c>
      <c r="J87" s="7">
        <f t="shared" si="8"/>
        <v>97</v>
      </c>
      <c r="K87" s="7">
        <f t="shared" si="9"/>
        <v>0</v>
      </c>
      <c r="L87" s="11"/>
      <c r="M87" s="5"/>
      <c r="N87" s="5"/>
      <c r="Q87" t="s">
        <v>114</v>
      </c>
      <c r="R87" t="s">
        <v>155</v>
      </c>
      <c r="S87">
        <v>385</v>
      </c>
      <c r="T87">
        <v>50</v>
      </c>
      <c r="U87">
        <v>97</v>
      </c>
      <c r="V87">
        <v>61</v>
      </c>
      <c r="W87">
        <v>32</v>
      </c>
    </row>
    <row r="88" spans="1:23" x14ac:dyDescent="0.25">
      <c r="A88" t="s">
        <v>115</v>
      </c>
      <c r="B88">
        <v>327</v>
      </c>
      <c r="C88">
        <v>40</v>
      </c>
      <c r="D88">
        <v>146</v>
      </c>
      <c r="E88">
        <v>140</v>
      </c>
      <c r="G88" s="6">
        <f t="shared" si="6"/>
        <v>87.995465967894106</v>
      </c>
      <c r="H88" s="6">
        <f t="shared" si="5"/>
        <v>150.11347305957597</v>
      </c>
      <c r="I88" s="7">
        <f t="shared" si="7"/>
        <v>63</v>
      </c>
      <c r="J88" s="7">
        <f t="shared" si="8"/>
        <v>63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146</v>
      </c>
      <c r="T88">
        <v>140</v>
      </c>
      <c r="U88">
        <v>63</v>
      </c>
      <c r="V88">
        <v>62</v>
      </c>
      <c r="W88">
        <v>61</v>
      </c>
    </row>
    <row r="89" spans="1:23" x14ac:dyDescent="0.25">
      <c r="A89" t="s">
        <v>116</v>
      </c>
      <c r="B89">
        <v>214</v>
      </c>
      <c r="C89">
        <v>410</v>
      </c>
      <c r="D89">
        <v>307</v>
      </c>
      <c r="E89">
        <v>433</v>
      </c>
      <c r="G89" s="6">
        <f t="shared" si="6"/>
        <v>-121.94475277620339</v>
      </c>
      <c r="H89" s="6">
        <f t="shared" si="5"/>
        <v>-93.853480453602074</v>
      </c>
      <c r="I89" s="7">
        <f t="shared" si="7"/>
        <v>29</v>
      </c>
      <c r="J89" s="7">
        <f t="shared" si="8"/>
        <v>0</v>
      </c>
      <c r="K89" s="7">
        <f t="shared" si="9"/>
        <v>29</v>
      </c>
      <c r="L89" s="11"/>
      <c r="M89" s="5"/>
      <c r="N89" s="5"/>
      <c r="Q89" t="s">
        <v>116</v>
      </c>
      <c r="R89" t="s">
        <v>154</v>
      </c>
      <c r="S89">
        <v>307</v>
      </c>
      <c r="T89">
        <v>433</v>
      </c>
      <c r="U89">
        <v>29</v>
      </c>
      <c r="V89">
        <v>44</v>
      </c>
      <c r="W89">
        <v>16</v>
      </c>
    </row>
    <row r="90" spans="1:23" x14ac:dyDescent="0.25">
      <c r="A90" t="s">
        <v>117</v>
      </c>
      <c r="B90">
        <v>443</v>
      </c>
      <c r="C90">
        <v>398</v>
      </c>
      <c r="D90">
        <v>404</v>
      </c>
      <c r="E90">
        <v>59</v>
      </c>
      <c r="G90" s="6">
        <f t="shared" si="6"/>
        <v>-52.099919644631633</v>
      </c>
      <c r="H90" s="6">
        <f t="shared" si="5"/>
        <v>65.104532454731071</v>
      </c>
      <c r="I90" s="7">
        <f t="shared" si="7"/>
        <v>118</v>
      </c>
      <c r="J90" s="7">
        <f t="shared" si="8"/>
        <v>118</v>
      </c>
      <c r="K90" s="7">
        <f t="shared" si="9"/>
        <v>0</v>
      </c>
      <c r="L90" s="11"/>
      <c r="M90" s="5"/>
      <c r="N90" s="5"/>
      <c r="Q90" t="s">
        <v>117</v>
      </c>
      <c r="R90" t="s">
        <v>154</v>
      </c>
      <c r="S90">
        <v>404</v>
      </c>
      <c r="T90">
        <v>59</v>
      </c>
      <c r="U90">
        <v>118</v>
      </c>
      <c r="V90">
        <v>59</v>
      </c>
      <c r="W90">
        <v>8</v>
      </c>
    </row>
    <row r="91" spans="1:23" x14ac:dyDescent="0.25">
      <c r="A91" t="s">
        <v>118</v>
      </c>
      <c r="B91">
        <v>469</v>
      </c>
      <c r="C91">
        <v>374</v>
      </c>
      <c r="D91">
        <v>142</v>
      </c>
      <c r="E91">
        <v>147</v>
      </c>
      <c r="G91" s="6">
        <f t="shared" si="6"/>
        <v>-41.965960353054982</v>
      </c>
      <c r="H91" s="6">
        <f t="shared" si="5"/>
        <v>152.41419661530867</v>
      </c>
      <c r="I91" s="7">
        <f t="shared" si="7"/>
        <v>166</v>
      </c>
      <c r="J91" s="7">
        <f t="shared" si="8"/>
        <v>166</v>
      </c>
      <c r="K91" s="7">
        <f t="shared" si="9"/>
        <v>0</v>
      </c>
      <c r="L91" s="11"/>
      <c r="M91" s="5"/>
      <c r="N91" s="5"/>
      <c r="Q91" t="s">
        <v>118</v>
      </c>
      <c r="R91" t="s">
        <v>154</v>
      </c>
      <c r="S91">
        <v>142</v>
      </c>
      <c r="T91">
        <v>147</v>
      </c>
      <c r="U91">
        <v>166</v>
      </c>
      <c r="V91">
        <v>41</v>
      </c>
      <c r="W91">
        <v>37</v>
      </c>
    </row>
    <row r="92" spans="1:23" x14ac:dyDescent="0.25">
      <c r="A92" t="s">
        <v>119</v>
      </c>
      <c r="B92">
        <v>426</v>
      </c>
      <c r="C92">
        <v>70</v>
      </c>
      <c r="D92">
        <v>329</v>
      </c>
      <c r="E92">
        <v>442</v>
      </c>
      <c r="G92" s="6">
        <f t="shared" si="6"/>
        <v>58.055247223796606</v>
      </c>
      <c r="H92" s="6">
        <f t="shared" si="5"/>
        <v>-87.448904910999062</v>
      </c>
      <c r="I92" s="7">
        <f t="shared" si="7"/>
        <v>146</v>
      </c>
      <c r="J92" s="7">
        <f t="shared" si="8"/>
        <v>0</v>
      </c>
      <c r="K92" s="7">
        <f t="shared" si="9"/>
        <v>146</v>
      </c>
      <c r="L92" s="11"/>
      <c r="M92" s="5"/>
      <c r="N92" s="5"/>
      <c r="Q92" t="s">
        <v>119</v>
      </c>
      <c r="R92" t="s">
        <v>156</v>
      </c>
      <c r="S92">
        <v>329</v>
      </c>
      <c r="T92">
        <v>442</v>
      </c>
      <c r="U92">
        <v>146</v>
      </c>
      <c r="V92">
        <v>46</v>
      </c>
      <c r="W92">
        <v>26</v>
      </c>
    </row>
    <row r="93" spans="1:23" x14ac:dyDescent="0.25">
      <c r="A93" t="s">
        <v>120</v>
      </c>
      <c r="B93">
        <v>143</v>
      </c>
      <c r="C93">
        <v>334</v>
      </c>
      <c r="D93">
        <v>384</v>
      </c>
      <c r="E93">
        <v>51</v>
      </c>
      <c r="G93" s="6">
        <f t="shared" si="6"/>
        <v>-152.02841541861858</v>
      </c>
      <c r="H93" s="6">
        <f t="shared" si="5"/>
        <v>71.292648572565298</v>
      </c>
      <c r="I93" s="7">
        <f t="shared" si="7"/>
        <v>137</v>
      </c>
      <c r="J93" s="7">
        <f t="shared" si="8"/>
        <v>137</v>
      </c>
      <c r="K93" s="7">
        <f t="shared" si="9"/>
        <v>0</v>
      </c>
      <c r="L93" s="11"/>
      <c r="M93" s="5"/>
      <c r="N93" s="5"/>
      <c r="Q93" t="s">
        <v>120</v>
      </c>
      <c r="R93" t="s">
        <v>156</v>
      </c>
      <c r="S93">
        <v>384</v>
      </c>
      <c r="T93">
        <v>51</v>
      </c>
      <c r="U93">
        <v>137</v>
      </c>
      <c r="V93">
        <v>38</v>
      </c>
      <c r="W93">
        <v>29</v>
      </c>
    </row>
    <row r="94" spans="1:23" x14ac:dyDescent="0.25">
      <c r="A94" t="s">
        <v>121</v>
      </c>
      <c r="B94">
        <v>516</v>
      </c>
      <c r="C94">
        <v>282</v>
      </c>
      <c r="D94">
        <v>252</v>
      </c>
      <c r="E94">
        <v>430</v>
      </c>
      <c r="G94" s="6">
        <f t="shared" si="6"/>
        <v>-12.094757077012103</v>
      </c>
      <c r="H94" s="6">
        <f t="shared" si="5"/>
        <v>-109.69202123873653</v>
      </c>
      <c r="I94" s="7">
        <f t="shared" si="7"/>
        <v>98</v>
      </c>
      <c r="J94" s="7">
        <f t="shared" si="8"/>
        <v>0</v>
      </c>
      <c r="K94" s="7">
        <f t="shared" si="9"/>
        <v>98</v>
      </c>
      <c r="L94" s="11"/>
      <c r="M94" s="5"/>
      <c r="N94" s="5"/>
      <c r="Q94" t="s">
        <v>121</v>
      </c>
      <c r="R94" t="s">
        <v>156</v>
      </c>
      <c r="S94">
        <v>252</v>
      </c>
      <c r="T94">
        <v>430</v>
      </c>
      <c r="U94">
        <v>98</v>
      </c>
      <c r="V94">
        <v>25</v>
      </c>
      <c r="W94">
        <v>8</v>
      </c>
    </row>
    <row r="95" spans="1:23" x14ac:dyDescent="0.25">
      <c r="A95" t="s">
        <v>122</v>
      </c>
      <c r="B95">
        <v>518</v>
      </c>
      <c r="C95">
        <v>212</v>
      </c>
      <c r="D95">
        <v>504</v>
      </c>
      <c r="E95">
        <v>163</v>
      </c>
      <c r="G95" s="6">
        <f t="shared" si="6"/>
        <v>8.0490617016745052</v>
      </c>
      <c r="H95" s="6">
        <f t="shared" si="5"/>
        <v>22.708250191488144</v>
      </c>
      <c r="I95" s="7">
        <f t="shared" si="7"/>
        <v>15</v>
      </c>
      <c r="J95" s="7">
        <f t="shared" si="8"/>
        <v>15</v>
      </c>
      <c r="K95" s="7">
        <f t="shared" si="9"/>
        <v>0</v>
      </c>
      <c r="L95" s="11"/>
      <c r="M95" s="5"/>
      <c r="N95" s="5"/>
      <c r="Q95" t="s">
        <v>122</v>
      </c>
      <c r="R95" t="s">
        <v>153</v>
      </c>
      <c r="S95">
        <v>504</v>
      </c>
      <c r="T95">
        <v>163</v>
      </c>
      <c r="U95">
        <v>15</v>
      </c>
      <c r="V95">
        <v>54</v>
      </c>
      <c r="W95">
        <v>62</v>
      </c>
    </row>
    <row r="96" spans="1:23" x14ac:dyDescent="0.25">
      <c r="A96" t="s">
        <v>123</v>
      </c>
      <c r="B96">
        <v>395</v>
      </c>
      <c r="C96">
        <v>55</v>
      </c>
      <c r="D96">
        <v>339</v>
      </c>
      <c r="E96">
        <v>434</v>
      </c>
      <c r="G96" s="6">
        <f t="shared" si="6"/>
        <v>67.932100437589796</v>
      </c>
      <c r="H96" s="6">
        <f t="shared" si="5"/>
        <v>-84.406396550887749</v>
      </c>
      <c r="I96" s="7">
        <f t="shared" si="7"/>
        <v>153</v>
      </c>
      <c r="J96" s="7">
        <f t="shared" si="8"/>
        <v>0</v>
      </c>
      <c r="K96" s="7">
        <f t="shared" si="9"/>
        <v>153</v>
      </c>
      <c r="L96" s="11"/>
      <c r="M96" s="5"/>
      <c r="N96" s="5"/>
      <c r="Q96" t="s">
        <v>123</v>
      </c>
      <c r="R96" t="s">
        <v>153</v>
      </c>
      <c r="S96">
        <v>339</v>
      </c>
      <c r="T96">
        <v>434</v>
      </c>
      <c r="U96">
        <v>153</v>
      </c>
      <c r="V96">
        <v>23</v>
      </c>
      <c r="W96">
        <v>16</v>
      </c>
    </row>
    <row r="97" spans="1:23" x14ac:dyDescent="0.25">
      <c r="A97" t="s">
        <v>124</v>
      </c>
      <c r="B97">
        <v>454</v>
      </c>
      <c r="C97">
        <v>91</v>
      </c>
      <c r="D97">
        <v>505</v>
      </c>
      <c r="E97">
        <v>170</v>
      </c>
      <c r="G97" s="6">
        <f t="shared" si="6"/>
        <v>48.034039646945011</v>
      </c>
      <c r="H97" s="6">
        <f t="shared" si="5"/>
        <v>20.72555886556054</v>
      </c>
      <c r="I97" s="7">
        <f t="shared" si="7"/>
        <v>28</v>
      </c>
      <c r="J97" s="7">
        <f t="shared" si="8"/>
        <v>28</v>
      </c>
      <c r="K97" s="7">
        <f t="shared" si="9"/>
        <v>0</v>
      </c>
      <c r="L97" s="11"/>
      <c r="M97" s="5"/>
      <c r="N97" s="5"/>
      <c r="Q97" t="s">
        <v>124</v>
      </c>
      <c r="R97" t="s">
        <v>153</v>
      </c>
      <c r="S97">
        <v>505</v>
      </c>
      <c r="T97">
        <v>170</v>
      </c>
      <c r="U97">
        <v>28</v>
      </c>
      <c r="V97">
        <v>50</v>
      </c>
      <c r="W97">
        <v>11</v>
      </c>
    </row>
    <row r="98" spans="1:23" x14ac:dyDescent="0.25">
      <c r="A98" t="s">
        <v>125</v>
      </c>
      <c r="B98">
        <v>131</v>
      </c>
      <c r="C98">
        <v>175</v>
      </c>
      <c r="D98">
        <v>175</v>
      </c>
      <c r="E98">
        <v>102</v>
      </c>
      <c r="G98" s="6">
        <f t="shared" si="6"/>
        <v>161.02112024428655</v>
      </c>
      <c r="H98" s="6">
        <f t="shared" si="5"/>
        <v>136.41692117449571</v>
      </c>
      <c r="I98" s="7">
        <f t="shared" si="7"/>
        <v>25</v>
      </c>
      <c r="J98" s="7">
        <f t="shared" si="8"/>
        <v>25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175</v>
      </c>
      <c r="T98">
        <v>102</v>
      </c>
      <c r="U98">
        <v>25</v>
      </c>
      <c r="V98">
        <v>27</v>
      </c>
      <c r="W98">
        <v>73</v>
      </c>
    </row>
    <row r="99" spans="1:23" x14ac:dyDescent="0.25">
      <c r="A99" t="s">
        <v>126</v>
      </c>
      <c r="B99">
        <v>518</v>
      </c>
      <c r="C99">
        <v>271</v>
      </c>
      <c r="D99">
        <v>511</v>
      </c>
      <c r="E99">
        <v>278</v>
      </c>
      <c r="G99" s="6">
        <f t="shared" si="6"/>
        <v>-8.8983130644626023</v>
      </c>
      <c r="H99" s="6">
        <f t="shared" si="5"/>
        <v>-11.25223281627169</v>
      </c>
      <c r="I99" s="7">
        <f t="shared" si="7"/>
        <v>3</v>
      </c>
      <c r="J99" s="7">
        <f t="shared" si="8"/>
        <v>0</v>
      </c>
      <c r="K99" s="7">
        <f t="shared" si="9"/>
        <v>3</v>
      </c>
      <c r="L99" s="11"/>
      <c r="M99" s="5"/>
      <c r="N99" s="5"/>
      <c r="Q99" t="s">
        <v>126</v>
      </c>
      <c r="R99" t="s">
        <v>155</v>
      </c>
      <c r="S99">
        <v>511</v>
      </c>
      <c r="T99">
        <v>278</v>
      </c>
      <c r="U99">
        <v>3</v>
      </c>
      <c r="V99">
        <v>61</v>
      </c>
      <c r="W99">
        <v>48</v>
      </c>
    </row>
    <row r="100" spans="1:23" x14ac:dyDescent="0.25">
      <c r="A100" t="s">
        <v>127</v>
      </c>
      <c r="B100">
        <v>323</v>
      </c>
      <c r="C100">
        <v>440</v>
      </c>
      <c r="D100">
        <v>320</v>
      </c>
      <c r="E100">
        <v>441</v>
      </c>
      <c r="G100" s="6">
        <f t="shared" si="6"/>
        <v>-89.140627756355329</v>
      </c>
      <c r="H100" s="6">
        <f t="shared" si="5"/>
        <v>-90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  <c r="Q100" t="s">
        <v>127</v>
      </c>
      <c r="R100" t="s">
        <v>155</v>
      </c>
      <c r="S100">
        <v>320</v>
      </c>
      <c r="T100">
        <v>441</v>
      </c>
      <c r="U100">
        <v>1</v>
      </c>
      <c r="V100">
        <v>60</v>
      </c>
      <c r="W100">
        <v>67</v>
      </c>
    </row>
    <row r="101" spans="1:23" x14ac:dyDescent="0.25">
      <c r="A101" t="s">
        <v>128</v>
      </c>
      <c r="B101">
        <v>169</v>
      </c>
      <c r="C101">
        <v>371</v>
      </c>
      <c r="D101">
        <v>146</v>
      </c>
      <c r="E101">
        <v>347</v>
      </c>
      <c r="G101" s="6">
        <f t="shared" si="6"/>
        <v>-139.05673786129486</v>
      </c>
      <c r="H101" s="6">
        <f t="shared" si="5"/>
        <v>-148.41087356438246</v>
      </c>
      <c r="I101" s="7">
        <f t="shared" si="7"/>
        <v>10</v>
      </c>
      <c r="J101" s="7">
        <f t="shared" si="8"/>
        <v>0</v>
      </c>
      <c r="K101" s="7">
        <f t="shared" si="9"/>
        <v>10</v>
      </c>
      <c r="L101" s="11"/>
      <c r="M101" s="5"/>
      <c r="N101" s="5"/>
      <c r="Q101" t="s">
        <v>128</v>
      </c>
      <c r="R101" t="s">
        <v>154</v>
      </c>
      <c r="S101">
        <v>146</v>
      </c>
      <c r="T101">
        <v>347</v>
      </c>
      <c r="U101">
        <v>10</v>
      </c>
      <c r="V101">
        <v>20</v>
      </c>
      <c r="W101">
        <v>22</v>
      </c>
    </row>
    <row r="102" spans="1:23" x14ac:dyDescent="0.25">
      <c r="A102" t="s">
        <v>129</v>
      </c>
      <c r="B102">
        <v>495</v>
      </c>
      <c r="C102">
        <v>337</v>
      </c>
      <c r="D102">
        <v>466</v>
      </c>
      <c r="E102">
        <v>372</v>
      </c>
      <c r="G102" s="6">
        <f t="shared" si="6"/>
        <v>-28.998977146154004</v>
      </c>
      <c r="H102" s="6">
        <f t="shared" si="5"/>
        <v>-42.117036547460458</v>
      </c>
      <c r="I102" s="7">
        <f t="shared" si="7"/>
        <v>14</v>
      </c>
      <c r="J102" s="7">
        <f t="shared" si="8"/>
        <v>0</v>
      </c>
      <c r="K102" s="7">
        <f t="shared" si="9"/>
        <v>14</v>
      </c>
      <c r="L102" s="11"/>
      <c r="M102" s="5"/>
      <c r="N102" s="5"/>
      <c r="Q102" t="s">
        <v>129</v>
      </c>
      <c r="R102" t="s">
        <v>154</v>
      </c>
      <c r="S102">
        <v>466</v>
      </c>
      <c r="T102">
        <v>372</v>
      </c>
      <c r="U102">
        <v>14</v>
      </c>
      <c r="V102">
        <v>50</v>
      </c>
      <c r="W102">
        <v>78</v>
      </c>
    </row>
    <row r="103" spans="1:23" x14ac:dyDescent="0.25">
      <c r="A103" t="s">
        <v>130</v>
      </c>
      <c r="B103">
        <v>124</v>
      </c>
      <c r="C103">
        <v>278</v>
      </c>
      <c r="D103">
        <v>177</v>
      </c>
      <c r="E103">
        <v>111</v>
      </c>
      <c r="G103" s="6">
        <f t="shared" si="6"/>
        <v>-169.02775976218837</v>
      </c>
      <c r="H103" s="6">
        <f t="shared" si="5"/>
        <v>137.94644738001233</v>
      </c>
      <c r="I103" s="7">
        <f t="shared" si="7"/>
        <v>54</v>
      </c>
      <c r="J103" s="7">
        <f t="shared" si="8"/>
        <v>54</v>
      </c>
      <c r="K103" s="7">
        <f t="shared" si="9"/>
        <v>0</v>
      </c>
      <c r="L103" s="11"/>
      <c r="M103" s="5"/>
      <c r="N103" s="5"/>
      <c r="Q103" t="s">
        <v>130</v>
      </c>
      <c r="R103" t="s">
        <v>154</v>
      </c>
      <c r="S103">
        <v>177</v>
      </c>
      <c r="T103">
        <v>111</v>
      </c>
      <c r="U103">
        <v>54</v>
      </c>
      <c r="V103">
        <v>11</v>
      </c>
      <c r="W103">
        <v>2</v>
      </c>
    </row>
    <row r="104" spans="1:23" x14ac:dyDescent="0.25">
      <c r="A104" t="s">
        <v>131</v>
      </c>
      <c r="B104">
        <v>255</v>
      </c>
      <c r="C104">
        <v>429</v>
      </c>
      <c r="D104">
        <v>234</v>
      </c>
      <c r="E104">
        <v>419</v>
      </c>
      <c r="G104" s="6">
        <f t="shared" si="6"/>
        <v>-108.97887975571345</v>
      </c>
      <c r="H104" s="6">
        <f t="shared" si="5"/>
        <v>-115.66181416895537</v>
      </c>
      <c r="I104" s="7">
        <f t="shared" si="7"/>
        <v>7</v>
      </c>
      <c r="J104" s="7">
        <f t="shared" si="8"/>
        <v>0</v>
      </c>
      <c r="K104" s="7">
        <f t="shared" si="9"/>
        <v>7</v>
      </c>
      <c r="L104" s="11"/>
      <c r="M104" s="5"/>
      <c r="N104" s="5"/>
      <c r="Q104" t="s">
        <v>131</v>
      </c>
      <c r="R104" t="s">
        <v>156</v>
      </c>
      <c r="S104">
        <v>234</v>
      </c>
      <c r="T104">
        <v>419</v>
      </c>
      <c r="U104">
        <v>7</v>
      </c>
      <c r="V104">
        <v>12</v>
      </c>
      <c r="W104">
        <v>7</v>
      </c>
    </row>
    <row r="105" spans="1:23" x14ac:dyDescent="0.25">
      <c r="A105" t="s">
        <v>132</v>
      </c>
      <c r="B105">
        <v>358</v>
      </c>
      <c r="C105">
        <v>436</v>
      </c>
      <c r="D105">
        <v>400</v>
      </c>
      <c r="E105">
        <v>422</v>
      </c>
      <c r="G105" s="6">
        <f t="shared" si="6"/>
        <v>-79.027759762188353</v>
      </c>
      <c r="H105" s="6">
        <f t="shared" si="5"/>
        <v>-66.271608924047456</v>
      </c>
      <c r="I105" s="7">
        <f t="shared" si="7"/>
        <v>13</v>
      </c>
      <c r="J105" s="7">
        <f t="shared" si="8"/>
        <v>0</v>
      </c>
      <c r="K105" s="7">
        <f t="shared" si="9"/>
        <v>13</v>
      </c>
      <c r="L105" s="11"/>
      <c r="M105" s="5"/>
      <c r="N105" s="5"/>
      <c r="Q105" t="s">
        <v>132</v>
      </c>
      <c r="R105" t="s">
        <v>156</v>
      </c>
      <c r="S105">
        <v>400</v>
      </c>
      <c r="T105">
        <v>422</v>
      </c>
      <c r="U105">
        <v>13</v>
      </c>
      <c r="V105">
        <v>32</v>
      </c>
      <c r="W105">
        <v>76</v>
      </c>
    </row>
    <row r="106" spans="1:23" x14ac:dyDescent="0.25">
      <c r="A106" t="s">
        <v>133</v>
      </c>
      <c r="B106">
        <v>475</v>
      </c>
      <c r="C106">
        <v>366</v>
      </c>
      <c r="D106">
        <v>469</v>
      </c>
      <c r="E106">
        <v>366</v>
      </c>
      <c r="G106" s="6">
        <f t="shared" si="6"/>
        <v>-39.107772382680899</v>
      </c>
      <c r="H106" s="6">
        <f t="shared" si="5"/>
        <v>-40.21911612516805</v>
      </c>
      <c r="I106" s="7">
        <f t="shared" si="7"/>
        <v>2</v>
      </c>
      <c r="J106" s="7">
        <f t="shared" si="8"/>
        <v>0</v>
      </c>
      <c r="K106" s="7">
        <f t="shared" si="9"/>
        <v>2</v>
      </c>
      <c r="L106" s="11"/>
      <c r="M106" s="5"/>
      <c r="N106" s="5"/>
      <c r="Q106" t="s">
        <v>133</v>
      </c>
      <c r="R106" t="s">
        <v>156</v>
      </c>
      <c r="S106">
        <v>469</v>
      </c>
      <c r="T106">
        <v>366</v>
      </c>
      <c r="U106">
        <v>2</v>
      </c>
      <c r="V106">
        <v>22</v>
      </c>
      <c r="W106">
        <v>66</v>
      </c>
    </row>
    <row r="107" spans="1:23" x14ac:dyDescent="0.25">
      <c r="A107" t="s">
        <v>134</v>
      </c>
      <c r="B107">
        <v>189</v>
      </c>
      <c r="C107">
        <v>89</v>
      </c>
      <c r="D107">
        <v>124</v>
      </c>
      <c r="E107">
        <v>259</v>
      </c>
      <c r="G107" s="6">
        <f t="shared" si="6"/>
        <v>130.94326213870511</v>
      </c>
      <c r="H107" s="6">
        <f t="shared" si="5"/>
        <v>-174.46311763751629</v>
      </c>
      <c r="I107" s="7">
        <f t="shared" si="7"/>
        <v>55</v>
      </c>
      <c r="J107" s="7">
        <f t="shared" si="8"/>
        <v>0</v>
      </c>
      <c r="K107" s="7">
        <f t="shared" si="9"/>
        <v>55</v>
      </c>
      <c r="L107" s="11"/>
      <c r="M107" s="5"/>
      <c r="N107" s="5"/>
      <c r="Q107" t="s">
        <v>134</v>
      </c>
      <c r="R107" t="s">
        <v>153</v>
      </c>
      <c r="S107">
        <v>124</v>
      </c>
      <c r="T107">
        <v>259</v>
      </c>
      <c r="U107">
        <v>55</v>
      </c>
      <c r="V107">
        <v>1</v>
      </c>
      <c r="W107">
        <v>16</v>
      </c>
    </row>
    <row r="108" spans="1:23" x14ac:dyDescent="0.25">
      <c r="A108" t="s">
        <v>135</v>
      </c>
      <c r="B108">
        <v>223</v>
      </c>
      <c r="C108">
        <v>415</v>
      </c>
      <c r="D108">
        <v>150</v>
      </c>
      <c r="E108">
        <v>337</v>
      </c>
      <c r="G108" s="6">
        <f t="shared" si="6"/>
        <v>-118.99897714615399</v>
      </c>
      <c r="H108" s="6">
        <f t="shared" si="5"/>
        <v>-150.29142781068973</v>
      </c>
      <c r="I108" s="7">
        <f t="shared" si="7"/>
        <v>32</v>
      </c>
      <c r="J108" s="7">
        <f t="shared" si="8"/>
        <v>0</v>
      </c>
      <c r="K108" s="7">
        <f t="shared" si="9"/>
        <v>32</v>
      </c>
      <c r="L108" s="11"/>
      <c r="M108" s="5"/>
      <c r="N108" s="5"/>
      <c r="Q108" t="s">
        <v>135</v>
      </c>
      <c r="R108" t="s">
        <v>153</v>
      </c>
      <c r="S108">
        <v>150</v>
      </c>
      <c r="T108">
        <v>337</v>
      </c>
      <c r="U108">
        <v>32</v>
      </c>
      <c r="V108">
        <v>33</v>
      </c>
      <c r="W108">
        <v>10</v>
      </c>
    </row>
    <row r="109" spans="1:23" x14ac:dyDescent="0.25">
      <c r="A109" t="s">
        <v>136</v>
      </c>
      <c r="B109">
        <v>145</v>
      </c>
      <c r="C109">
        <v>143</v>
      </c>
      <c r="D109">
        <v>186</v>
      </c>
      <c r="E109">
        <v>93</v>
      </c>
      <c r="G109" s="6">
        <f t="shared" si="6"/>
        <v>151.001022853846</v>
      </c>
      <c r="H109" s="6">
        <f t="shared" si="5"/>
        <v>132.35119424054136</v>
      </c>
      <c r="I109" s="7">
        <f t="shared" si="7"/>
        <v>19</v>
      </c>
      <c r="J109" s="7">
        <f t="shared" si="8"/>
        <v>19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186</v>
      </c>
      <c r="T109">
        <v>93</v>
      </c>
      <c r="U109">
        <v>19</v>
      </c>
      <c r="V109">
        <v>29</v>
      </c>
      <c r="W109">
        <v>16</v>
      </c>
    </row>
    <row r="110" spans="1:23" x14ac:dyDescent="0.25">
      <c r="A110" t="s">
        <v>137</v>
      </c>
      <c r="B110">
        <v>135</v>
      </c>
      <c r="C110">
        <v>315</v>
      </c>
      <c r="D110">
        <v>422</v>
      </c>
      <c r="E110">
        <v>68</v>
      </c>
      <c r="G110" s="6">
        <f t="shared" si="6"/>
        <v>-157.93210043758978</v>
      </c>
      <c r="H110" s="6">
        <f t="shared" si="5"/>
        <v>59.331073350285081</v>
      </c>
      <c r="I110" s="7">
        <f t="shared" si="7"/>
        <v>143</v>
      </c>
      <c r="J110" s="7">
        <f t="shared" si="8"/>
        <v>143</v>
      </c>
      <c r="K110" s="7">
        <f t="shared" si="9"/>
        <v>0</v>
      </c>
      <c r="L110" s="11"/>
      <c r="M110" s="5"/>
      <c r="N110" s="5"/>
      <c r="Q110" t="s">
        <v>137</v>
      </c>
      <c r="R110" t="s">
        <v>155</v>
      </c>
      <c r="S110">
        <v>422</v>
      </c>
      <c r="T110">
        <v>68</v>
      </c>
      <c r="U110">
        <v>143</v>
      </c>
      <c r="V110">
        <v>61</v>
      </c>
      <c r="W110">
        <v>45</v>
      </c>
    </row>
    <row r="111" spans="1:23" x14ac:dyDescent="0.25">
      <c r="A111" t="s">
        <v>138</v>
      </c>
      <c r="B111">
        <v>497</v>
      </c>
      <c r="C111">
        <v>334</v>
      </c>
      <c r="D111">
        <v>316</v>
      </c>
      <c r="E111">
        <v>43</v>
      </c>
      <c r="G111" s="6">
        <f t="shared" si="6"/>
        <v>-27.971584581381421</v>
      </c>
      <c r="H111" s="6">
        <f t="shared" si="5"/>
        <v>91.163206245241128</v>
      </c>
      <c r="I111" s="7">
        <f t="shared" si="7"/>
        <v>120</v>
      </c>
      <c r="J111" s="7">
        <f t="shared" si="8"/>
        <v>120</v>
      </c>
      <c r="K111" s="7">
        <f t="shared" si="9"/>
        <v>0</v>
      </c>
      <c r="L111" s="11"/>
      <c r="M111" s="5"/>
      <c r="N111" s="5"/>
      <c r="Q111" t="s">
        <v>138</v>
      </c>
      <c r="R111" t="s">
        <v>155</v>
      </c>
      <c r="S111">
        <v>316</v>
      </c>
      <c r="T111">
        <v>43</v>
      </c>
      <c r="U111">
        <v>120</v>
      </c>
      <c r="V111">
        <v>62</v>
      </c>
      <c r="W111">
        <v>18</v>
      </c>
    </row>
    <row r="112" spans="1:23" x14ac:dyDescent="0.25">
      <c r="A112" t="s">
        <v>139</v>
      </c>
      <c r="B112">
        <v>292</v>
      </c>
      <c r="C112">
        <v>438</v>
      </c>
      <c r="D112">
        <v>283</v>
      </c>
      <c r="E112">
        <v>438</v>
      </c>
      <c r="G112" s="6">
        <f t="shared" si="6"/>
        <v>-98.049061701674503</v>
      </c>
      <c r="H112" s="6">
        <f t="shared" si="5"/>
        <v>-100.58470817496095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  <c r="Q112" t="s">
        <v>139</v>
      </c>
      <c r="R112" t="s">
        <v>155</v>
      </c>
      <c r="S112">
        <v>283</v>
      </c>
      <c r="T112">
        <v>438</v>
      </c>
      <c r="U112">
        <v>3</v>
      </c>
      <c r="V112">
        <v>83</v>
      </c>
      <c r="W112">
        <v>91</v>
      </c>
    </row>
    <row r="113" spans="1:23" x14ac:dyDescent="0.25">
      <c r="A113" t="s">
        <v>140</v>
      </c>
      <c r="B113">
        <v>124</v>
      </c>
      <c r="C113">
        <v>282</v>
      </c>
      <c r="D113">
        <v>392</v>
      </c>
      <c r="E113">
        <v>52</v>
      </c>
      <c r="G113" s="6">
        <f t="shared" si="6"/>
        <v>-167.90524292298787</v>
      </c>
      <c r="H113" s="6">
        <f t="shared" si="5"/>
        <v>69.044223269367819</v>
      </c>
      <c r="I113" s="7">
        <f t="shared" si="7"/>
        <v>124</v>
      </c>
      <c r="J113" s="7">
        <f t="shared" si="8"/>
        <v>124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392</v>
      </c>
      <c r="T113">
        <v>52</v>
      </c>
      <c r="U113">
        <v>124</v>
      </c>
      <c r="V113">
        <v>22</v>
      </c>
      <c r="W113">
        <v>9</v>
      </c>
    </row>
    <row r="114" spans="1:23" x14ac:dyDescent="0.25">
      <c r="A114" t="s">
        <v>141</v>
      </c>
      <c r="B114">
        <v>313</v>
      </c>
      <c r="C114">
        <v>40</v>
      </c>
      <c r="D114">
        <v>211</v>
      </c>
      <c r="E114">
        <v>399</v>
      </c>
      <c r="G114" s="6">
        <f t="shared" si="6"/>
        <v>92.004534032105894</v>
      </c>
      <c r="H114" s="6">
        <f t="shared" si="5"/>
        <v>-124.43198579099068</v>
      </c>
      <c r="I114" s="7">
        <f t="shared" si="7"/>
        <v>144</v>
      </c>
      <c r="J114" s="7">
        <f t="shared" si="8"/>
        <v>0</v>
      </c>
      <c r="K114" s="7">
        <f t="shared" si="9"/>
        <v>144</v>
      </c>
      <c r="L114" s="11"/>
      <c r="M114" s="5"/>
      <c r="N114" s="5"/>
      <c r="Q114" t="s">
        <v>141</v>
      </c>
      <c r="R114" t="s">
        <v>154</v>
      </c>
      <c r="S114">
        <v>211</v>
      </c>
      <c r="T114">
        <v>399</v>
      </c>
      <c r="U114">
        <v>144</v>
      </c>
      <c r="V114">
        <v>18</v>
      </c>
      <c r="W114">
        <v>16</v>
      </c>
    </row>
    <row r="115" spans="1:23" x14ac:dyDescent="0.25">
      <c r="A115" t="s">
        <v>142</v>
      </c>
      <c r="B115">
        <v>162</v>
      </c>
      <c r="C115">
        <v>117</v>
      </c>
      <c r="D115">
        <v>149</v>
      </c>
      <c r="E115">
        <v>139</v>
      </c>
      <c r="G115" s="6">
        <f t="shared" si="6"/>
        <v>142.09991964463163</v>
      </c>
      <c r="H115" s="6">
        <f t="shared" si="5"/>
        <v>149.43206293613594</v>
      </c>
      <c r="I115" s="7">
        <f t="shared" si="7"/>
        <v>8</v>
      </c>
      <c r="J115" s="7">
        <f t="shared" si="8"/>
        <v>8</v>
      </c>
      <c r="K115" s="7">
        <f t="shared" si="9"/>
        <v>0</v>
      </c>
      <c r="L115" s="11"/>
      <c r="M115" s="5"/>
      <c r="N115" s="5"/>
      <c r="Q115" t="s">
        <v>142</v>
      </c>
      <c r="R115" t="s">
        <v>154</v>
      </c>
      <c r="S115">
        <v>149</v>
      </c>
      <c r="T115">
        <v>139</v>
      </c>
      <c r="U115">
        <v>8</v>
      </c>
      <c r="V115">
        <v>64</v>
      </c>
      <c r="W115">
        <v>79</v>
      </c>
    </row>
    <row r="116" spans="1:23" x14ac:dyDescent="0.25">
      <c r="A116" t="s">
        <v>143</v>
      </c>
      <c r="B116">
        <v>278</v>
      </c>
      <c r="C116">
        <v>44</v>
      </c>
      <c r="D116">
        <v>122</v>
      </c>
      <c r="E116">
        <v>244</v>
      </c>
      <c r="G116" s="6">
        <f t="shared" si="6"/>
        <v>102.09475707701209</v>
      </c>
      <c r="H116" s="6">
        <f t="shared" si="5"/>
        <v>-178.84266693187047</v>
      </c>
      <c r="I116" s="7">
        <f t="shared" si="7"/>
        <v>80</v>
      </c>
      <c r="J116" s="7">
        <f t="shared" si="8"/>
        <v>0</v>
      </c>
      <c r="K116" s="7">
        <f t="shared" si="9"/>
        <v>80</v>
      </c>
      <c r="L116" s="11"/>
      <c r="M116" s="5"/>
      <c r="N116" s="5"/>
      <c r="Q116" t="s">
        <v>143</v>
      </c>
      <c r="R116" t="s">
        <v>156</v>
      </c>
      <c r="S116">
        <v>122</v>
      </c>
      <c r="T116">
        <v>244</v>
      </c>
      <c r="U116">
        <v>80</v>
      </c>
      <c r="V116">
        <v>38</v>
      </c>
      <c r="W116">
        <v>11</v>
      </c>
    </row>
    <row r="117" spans="1:23" x14ac:dyDescent="0.25">
      <c r="A117" t="s">
        <v>144</v>
      </c>
      <c r="B117">
        <v>520</v>
      </c>
      <c r="C117">
        <v>233</v>
      </c>
      <c r="D117">
        <v>254</v>
      </c>
      <c r="E117">
        <v>425</v>
      </c>
      <c r="G117" s="6">
        <f t="shared" si="6"/>
        <v>2.0045340321059042</v>
      </c>
      <c r="H117" s="6">
        <f t="shared" si="5"/>
        <v>-109.63420221652139</v>
      </c>
      <c r="I117" s="7">
        <f t="shared" si="7"/>
        <v>112</v>
      </c>
      <c r="J117" s="7">
        <f t="shared" si="8"/>
        <v>0</v>
      </c>
      <c r="K117" s="7">
        <f t="shared" si="9"/>
        <v>112</v>
      </c>
      <c r="L117" s="11"/>
      <c r="M117" s="5"/>
      <c r="N117" s="5"/>
      <c r="Q117" t="s">
        <v>144</v>
      </c>
      <c r="R117" t="s">
        <v>156</v>
      </c>
      <c r="S117">
        <v>254</v>
      </c>
      <c r="T117">
        <v>425</v>
      </c>
      <c r="U117">
        <v>112</v>
      </c>
      <c r="V117">
        <v>54</v>
      </c>
      <c r="W117">
        <v>10</v>
      </c>
    </row>
    <row r="118" spans="1:23" x14ac:dyDescent="0.25">
      <c r="A118" t="s">
        <v>145</v>
      </c>
      <c r="B118">
        <v>426</v>
      </c>
      <c r="C118">
        <v>410</v>
      </c>
      <c r="D118">
        <v>320</v>
      </c>
      <c r="E118">
        <v>436</v>
      </c>
      <c r="G118" s="6">
        <f t="shared" si="6"/>
        <v>-58.055247223796606</v>
      </c>
      <c r="H118" s="6">
        <f t="shared" si="5"/>
        <v>-90</v>
      </c>
      <c r="I118" s="7">
        <f t="shared" si="7"/>
        <v>32</v>
      </c>
      <c r="J118" s="7">
        <f t="shared" si="8"/>
        <v>0</v>
      </c>
      <c r="K118" s="7">
        <f t="shared" si="9"/>
        <v>32</v>
      </c>
      <c r="L118" s="11"/>
      <c r="M118" s="5"/>
      <c r="N118" s="5"/>
      <c r="Q118" t="s">
        <v>145</v>
      </c>
      <c r="R118" t="s">
        <v>156</v>
      </c>
      <c r="S118">
        <v>320</v>
      </c>
      <c r="T118">
        <v>436</v>
      </c>
      <c r="U118">
        <v>32</v>
      </c>
      <c r="V118">
        <v>8</v>
      </c>
      <c r="W118">
        <v>10</v>
      </c>
    </row>
    <row r="119" spans="1:23" x14ac:dyDescent="0.25">
      <c r="A119" t="s">
        <v>146</v>
      </c>
      <c r="B119">
        <v>348</v>
      </c>
      <c r="C119">
        <v>42</v>
      </c>
      <c r="D119">
        <v>391</v>
      </c>
      <c r="E119">
        <v>55</v>
      </c>
      <c r="G119" s="6">
        <f t="shared" si="6"/>
        <v>81.950938298325497</v>
      </c>
      <c r="H119" s="6">
        <f t="shared" si="5"/>
        <v>69.004007648117621</v>
      </c>
      <c r="I119" s="7">
        <f t="shared" si="7"/>
        <v>13</v>
      </c>
      <c r="J119" s="7">
        <f t="shared" si="8"/>
        <v>13</v>
      </c>
      <c r="K119" s="7">
        <f t="shared" si="9"/>
        <v>0</v>
      </c>
      <c r="L119" s="11"/>
      <c r="M119" s="5"/>
      <c r="N119" s="5"/>
      <c r="Q119" t="s">
        <v>146</v>
      </c>
      <c r="R119" t="s">
        <v>153</v>
      </c>
      <c r="S119">
        <v>391</v>
      </c>
      <c r="T119">
        <v>55</v>
      </c>
      <c r="U119">
        <v>13</v>
      </c>
      <c r="V119">
        <v>33</v>
      </c>
      <c r="W119">
        <v>3</v>
      </c>
    </row>
    <row r="120" spans="1:23" x14ac:dyDescent="0.25">
      <c r="A120" t="s">
        <v>147</v>
      </c>
      <c r="B120">
        <v>469</v>
      </c>
      <c r="C120">
        <v>106</v>
      </c>
      <c r="D120">
        <v>485</v>
      </c>
      <c r="E120">
        <v>358</v>
      </c>
      <c r="G120" s="6">
        <f t="shared" si="6"/>
        <v>41.965960353054982</v>
      </c>
      <c r="H120" s="6">
        <f t="shared" si="5"/>
        <v>-35.570512045980699</v>
      </c>
      <c r="I120" s="7">
        <f t="shared" si="7"/>
        <v>78</v>
      </c>
      <c r="J120" s="7">
        <f t="shared" si="8"/>
        <v>0</v>
      </c>
      <c r="K120" s="7">
        <f t="shared" si="9"/>
        <v>78</v>
      </c>
      <c r="L120" s="11"/>
      <c r="M120" s="5"/>
      <c r="N120" s="5"/>
      <c r="Q120" t="s">
        <v>147</v>
      </c>
      <c r="R120" t="s">
        <v>153</v>
      </c>
      <c r="S120">
        <v>485</v>
      </c>
      <c r="T120">
        <v>358</v>
      </c>
      <c r="U120">
        <v>78</v>
      </c>
      <c r="V120">
        <v>49</v>
      </c>
      <c r="W120">
        <v>6</v>
      </c>
    </row>
    <row r="121" spans="1:23" x14ac:dyDescent="0.25">
      <c r="A121" t="s">
        <v>148</v>
      </c>
      <c r="B121">
        <v>143</v>
      </c>
      <c r="C121">
        <v>146</v>
      </c>
      <c r="D121">
        <v>518</v>
      </c>
      <c r="E121">
        <v>235</v>
      </c>
      <c r="G121" s="6">
        <f t="shared" si="6"/>
        <v>152.02841541861858</v>
      </c>
      <c r="H121" s="6">
        <f t="shared" si="5"/>
        <v>1.4465556865739138</v>
      </c>
      <c r="I121" s="7">
        <f t="shared" si="7"/>
        <v>151</v>
      </c>
      <c r="J121" s="7">
        <f t="shared" si="8"/>
        <v>151</v>
      </c>
      <c r="K121" s="7">
        <f t="shared" si="9"/>
        <v>0</v>
      </c>
      <c r="L121" s="11"/>
      <c r="M121" s="5"/>
      <c r="N121" s="5"/>
      <c r="Q121" t="s">
        <v>148</v>
      </c>
      <c r="R121" t="s">
        <v>153</v>
      </c>
      <c r="S121">
        <v>518</v>
      </c>
      <c r="T121">
        <v>235</v>
      </c>
      <c r="U121">
        <v>151</v>
      </c>
      <c r="V121">
        <v>22</v>
      </c>
      <c r="W121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F1" workbookViewId="0">
      <selection activeCell="Q1" sqref="Q1:W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173</v>
      </c>
      <c r="E2">
        <v>372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-138.07745539942439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173</v>
      </c>
      <c r="T2">
        <v>372</v>
      </c>
      <c r="U2">
        <v>92</v>
      </c>
      <c r="V2">
        <v>58</v>
      </c>
      <c r="W2">
        <v>2</v>
      </c>
    </row>
    <row r="3" spans="1:23" ht="15.75" thickBot="1" x14ac:dyDescent="0.3">
      <c r="A3" t="s">
        <v>30</v>
      </c>
      <c r="B3">
        <v>121</v>
      </c>
      <c r="C3">
        <v>216</v>
      </c>
      <c r="D3">
        <v>121</v>
      </c>
      <c r="E3">
        <v>244</v>
      </c>
      <c r="G3" s="6">
        <f t="shared" ref="G3:G66" si="1">ATAN2(2*(B3-$M$2/2)/$M$4,2*($N$2/2-C3)/$M$4)*180/PI()</f>
        <v>173.12316926256318</v>
      </c>
      <c r="H3" s="6">
        <f t="shared" si="0"/>
        <v>-178.84848110603625</v>
      </c>
      <c r="I3" s="7">
        <f t="shared" ref="I3:I66" si="2">MAX(1,CEILING(MIN(MOD(G3-H3,360),MOD(H3-G3,360)),1))</f>
        <v>9</v>
      </c>
      <c r="J3" s="7">
        <f t="shared" ref="J3:J66" si="3">IF(H3&gt;1,I3,0)</f>
        <v>0</v>
      </c>
      <c r="K3" s="7">
        <f t="shared" ref="K3:K66" si="4">IF(H3&lt;1,I3,0)</f>
        <v>9</v>
      </c>
      <c r="L3" s="11"/>
      <c r="M3" s="5"/>
      <c r="N3" s="5"/>
      <c r="Q3" t="s">
        <v>30</v>
      </c>
      <c r="R3" t="s">
        <v>155</v>
      </c>
      <c r="S3">
        <v>121</v>
      </c>
      <c r="T3">
        <v>244</v>
      </c>
      <c r="U3">
        <v>9</v>
      </c>
      <c r="V3">
        <v>78</v>
      </c>
      <c r="W3">
        <v>100</v>
      </c>
    </row>
    <row r="4" spans="1:23" ht="15.75" thickBot="1" x14ac:dyDescent="0.3">
      <c r="A4" t="s">
        <v>31</v>
      </c>
      <c r="B4">
        <v>229</v>
      </c>
      <c r="C4">
        <v>418</v>
      </c>
      <c r="D4">
        <v>159</v>
      </c>
      <c r="E4">
        <v>360</v>
      </c>
      <c r="G4" s="6">
        <f t="shared" si="1"/>
        <v>-117.07775140292654</v>
      </c>
      <c r="H4" s="6">
        <f t="shared" si="0"/>
        <v>-143.30130437306101</v>
      </c>
      <c r="I4" s="7">
        <f t="shared" si="2"/>
        <v>27</v>
      </c>
      <c r="J4" s="7">
        <f t="shared" si="3"/>
        <v>0</v>
      </c>
      <c r="K4" s="7">
        <f t="shared" si="4"/>
        <v>27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159</v>
      </c>
      <c r="T4">
        <v>360</v>
      </c>
      <c r="U4">
        <v>27</v>
      </c>
      <c r="V4">
        <v>29</v>
      </c>
      <c r="W4">
        <v>45</v>
      </c>
    </row>
    <row r="5" spans="1:23" x14ac:dyDescent="0.25">
      <c r="A5" t="s">
        <v>32</v>
      </c>
      <c r="B5">
        <v>519</v>
      </c>
      <c r="C5">
        <v>264</v>
      </c>
      <c r="D5">
        <v>177</v>
      </c>
      <c r="E5">
        <v>380</v>
      </c>
      <c r="G5" s="6">
        <f t="shared" si="1"/>
        <v>-6.8768307374367952</v>
      </c>
      <c r="H5" s="6">
        <f t="shared" si="0"/>
        <v>-135.60735300480954</v>
      </c>
      <c r="I5" s="7">
        <f t="shared" si="2"/>
        <v>129</v>
      </c>
      <c r="J5" s="7">
        <f t="shared" si="3"/>
        <v>0</v>
      </c>
      <c r="K5" s="7">
        <f t="shared" si="4"/>
        <v>129</v>
      </c>
      <c r="L5" s="11"/>
      <c r="M5" s="5"/>
      <c r="N5" s="5"/>
      <c r="Q5" t="s">
        <v>32</v>
      </c>
      <c r="R5" t="s">
        <v>154</v>
      </c>
      <c r="S5">
        <v>177</v>
      </c>
      <c r="T5">
        <v>380</v>
      </c>
      <c r="U5">
        <v>129</v>
      </c>
      <c r="V5">
        <v>27</v>
      </c>
      <c r="W5">
        <v>0</v>
      </c>
    </row>
    <row r="6" spans="1:23" x14ac:dyDescent="0.25">
      <c r="A6" t="s">
        <v>33</v>
      </c>
      <c r="B6">
        <v>440</v>
      </c>
      <c r="C6">
        <v>80</v>
      </c>
      <c r="D6">
        <v>175</v>
      </c>
      <c r="E6">
        <v>376</v>
      </c>
      <c r="G6" s="6">
        <f t="shared" si="1"/>
        <v>53.13010235415598</v>
      </c>
      <c r="H6" s="6">
        <f t="shared" si="0"/>
        <v>-136.83446903239175</v>
      </c>
      <c r="I6" s="7">
        <f t="shared" si="2"/>
        <v>171</v>
      </c>
      <c r="J6" s="7">
        <f t="shared" si="3"/>
        <v>0</v>
      </c>
      <c r="K6" s="7">
        <f t="shared" si="4"/>
        <v>171</v>
      </c>
      <c r="L6" s="11"/>
      <c r="M6" s="5"/>
      <c r="N6" s="5"/>
      <c r="Q6" t="s">
        <v>33</v>
      </c>
      <c r="R6" t="s">
        <v>154</v>
      </c>
      <c r="S6">
        <v>175</v>
      </c>
      <c r="T6">
        <v>376</v>
      </c>
      <c r="U6">
        <v>171</v>
      </c>
      <c r="V6">
        <v>16</v>
      </c>
      <c r="W6">
        <v>24</v>
      </c>
    </row>
    <row r="7" spans="1:23" x14ac:dyDescent="0.25">
      <c r="A7" t="s">
        <v>34</v>
      </c>
      <c r="B7">
        <v>152</v>
      </c>
      <c r="C7">
        <v>349</v>
      </c>
      <c r="D7">
        <v>371</v>
      </c>
      <c r="E7">
        <v>48</v>
      </c>
      <c r="G7" s="6">
        <f t="shared" si="1"/>
        <v>-147.02410880268957</v>
      </c>
      <c r="H7" s="6">
        <f t="shared" si="0"/>
        <v>75.124317998361207</v>
      </c>
      <c r="I7" s="7">
        <f t="shared" si="2"/>
        <v>138</v>
      </c>
      <c r="J7" s="7">
        <f t="shared" si="3"/>
        <v>138</v>
      </c>
      <c r="K7" s="7">
        <f t="shared" si="4"/>
        <v>0</v>
      </c>
      <c r="L7" s="11"/>
      <c r="M7" s="5"/>
      <c r="N7" s="5"/>
      <c r="Q7" t="s">
        <v>34</v>
      </c>
      <c r="R7" t="s">
        <v>154</v>
      </c>
      <c r="S7">
        <v>371</v>
      </c>
      <c r="T7">
        <v>48</v>
      </c>
      <c r="U7">
        <v>138</v>
      </c>
      <c r="V7">
        <v>50</v>
      </c>
      <c r="W7">
        <v>10</v>
      </c>
    </row>
    <row r="8" spans="1:23" x14ac:dyDescent="0.25">
      <c r="A8" t="s">
        <v>35</v>
      </c>
      <c r="B8">
        <v>120</v>
      </c>
      <c r="C8">
        <v>250</v>
      </c>
      <c r="D8">
        <v>387</v>
      </c>
      <c r="E8">
        <v>51</v>
      </c>
      <c r="G8" s="6">
        <f t="shared" si="1"/>
        <v>-177.13759477388825</v>
      </c>
      <c r="H8" s="6">
        <f t="shared" si="0"/>
        <v>70.4807179477895</v>
      </c>
      <c r="I8" s="7">
        <f t="shared" si="2"/>
        <v>113</v>
      </c>
      <c r="J8" s="7">
        <f t="shared" si="3"/>
        <v>113</v>
      </c>
      <c r="K8" s="7">
        <f t="shared" si="4"/>
        <v>0</v>
      </c>
      <c r="L8" s="11"/>
      <c r="M8" s="5"/>
      <c r="N8" s="5"/>
      <c r="Q8" t="s">
        <v>35</v>
      </c>
      <c r="R8" t="s">
        <v>156</v>
      </c>
      <c r="S8">
        <v>387</v>
      </c>
      <c r="T8">
        <v>51</v>
      </c>
      <c r="U8">
        <v>113</v>
      </c>
      <c r="V8">
        <v>55</v>
      </c>
      <c r="W8">
        <v>13</v>
      </c>
    </row>
    <row r="9" spans="1:23" x14ac:dyDescent="0.25">
      <c r="A9" t="s">
        <v>36</v>
      </c>
      <c r="B9">
        <v>480</v>
      </c>
      <c r="C9">
        <v>360</v>
      </c>
      <c r="D9">
        <v>451</v>
      </c>
      <c r="E9">
        <v>393</v>
      </c>
      <c r="G9" s="6">
        <f t="shared" si="1"/>
        <v>-36.86989764584402</v>
      </c>
      <c r="H9" s="6">
        <f t="shared" si="0"/>
        <v>-49.429559298977637</v>
      </c>
      <c r="I9" s="7">
        <f t="shared" si="2"/>
        <v>13</v>
      </c>
      <c r="J9" s="7">
        <f t="shared" si="3"/>
        <v>0</v>
      </c>
      <c r="K9" s="7">
        <f t="shared" si="4"/>
        <v>13</v>
      </c>
      <c r="L9" s="11"/>
      <c r="M9" s="5"/>
      <c r="N9" s="5"/>
      <c r="Q9" t="s">
        <v>36</v>
      </c>
      <c r="R9" t="s">
        <v>156</v>
      </c>
      <c r="S9">
        <v>451</v>
      </c>
      <c r="T9">
        <v>393</v>
      </c>
      <c r="U9">
        <v>13</v>
      </c>
      <c r="V9">
        <v>36</v>
      </c>
      <c r="W9">
        <v>99</v>
      </c>
    </row>
    <row r="10" spans="1:23" x14ac:dyDescent="0.25">
      <c r="A10" t="s">
        <v>37</v>
      </c>
      <c r="B10">
        <v>466</v>
      </c>
      <c r="C10">
        <v>104</v>
      </c>
      <c r="D10">
        <v>394</v>
      </c>
      <c r="E10">
        <v>54</v>
      </c>
      <c r="G10" s="6">
        <f t="shared" si="1"/>
        <v>42.969085763146893</v>
      </c>
      <c r="H10" s="6">
        <f t="shared" si="0"/>
        <v>68.304890539203114</v>
      </c>
      <c r="I10" s="7">
        <f t="shared" si="2"/>
        <v>26</v>
      </c>
      <c r="J10" s="7">
        <f t="shared" si="3"/>
        <v>26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394</v>
      </c>
      <c r="T10">
        <v>54</v>
      </c>
      <c r="U10">
        <v>26</v>
      </c>
      <c r="V10">
        <v>59</v>
      </c>
      <c r="W10">
        <v>36</v>
      </c>
    </row>
    <row r="11" spans="1:23" x14ac:dyDescent="0.25">
      <c r="A11" t="s">
        <v>38</v>
      </c>
      <c r="B11">
        <v>511</v>
      </c>
      <c r="C11">
        <v>298</v>
      </c>
      <c r="D11">
        <v>443</v>
      </c>
      <c r="E11">
        <v>390</v>
      </c>
      <c r="G11" s="6">
        <f t="shared" si="1"/>
        <v>-16.891695744674493</v>
      </c>
      <c r="H11" s="6">
        <f t="shared" si="0"/>
        <v>-50.648247373735259</v>
      </c>
      <c r="I11" s="7">
        <f t="shared" si="2"/>
        <v>34</v>
      </c>
      <c r="J11" s="7">
        <f t="shared" si="3"/>
        <v>0</v>
      </c>
      <c r="K11" s="7">
        <f t="shared" si="4"/>
        <v>34</v>
      </c>
      <c r="L11" s="11"/>
      <c r="M11" s="5"/>
      <c r="N11" s="5"/>
      <c r="Q11" t="s">
        <v>38</v>
      </c>
      <c r="R11" t="s">
        <v>153</v>
      </c>
      <c r="S11">
        <v>443</v>
      </c>
      <c r="T11">
        <v>390</v>
      </c>
      <c r="U11">
        <v>34</v>
      </c>
      <c r="V11">
        <v>63</v>
      </c>
      <c r="W11">
        <v>76</v>
      </c>
    </row>
    <row r="12" spans="1:23" x14ac:dyDescent="0.25">
      <c r="A12" t="s">
        <v>39</v>
      </c>
      <c r="B12">
        <v>211</v>
      </c>
      <c r="C12">
        <v>72</v>
      </c>
      <c r="D12">
        <v>321</v>
      </c>
      <c r="E12">
        <v>439</v>
      </c>
      <c r="G12" s="6">
        <f t="shared" si="1"/>
        <v>122.97589119731043</v>
      </c>
      <c r="H12" s="6">
        <f t="shared" si="0"/>
        <v>-89.712083933442912</v>
      </c>
      <c r="I12" s="7">
        <f>MAX(1,CEILING(MIN(MOD(G12-H12,360),MOD(H12-G12,360)),1))</f>
        <v>148</v>
      </c>
      <c r="J12" s="7">
        <f t="shared" si="3"/>
        <v>0</v>
      </c>
      <c r="K12" s="7">
        <f t="shared" si="4"/>
        <v>148</v>
      </c>
      <c r="L12" s="11"/>
      <c r="M12" s="5"/>
      <c r="N12" s="5"/>
      <c r="Q12" t="s">
        <v>39</v>
      </c>
      <c r="R12" t="s">
        <v>153</v>
      </c>
      <c r="S12">
        <v>321</v>
      </c>
      <c r="T12">
        <v>439</v>
      </c>
      <c r="U12">
        <v>148</v>
      </c>
      <c r="V12">
        <v>9</v>
      </c>
      <c r="W12">
        <v>76</v>
      </c>
    </row>
    <row r="13" spans="1:23" x14ac:dyDescent="0.25">
      <c r="A13" t="s">
        <v>40</v>
      </c>
      <c r="B13">
        <v>136</v>
      </c>
      <c r="C13">
        <v>318</v>
      </c>
      <c r="D13">
        <v>120</v>
      </c>
      <c r="E13">
        <v>244</v>
      </c>
      <c r="G13" s="6">
        <f t="shared" si="1"/>
        <v>-157.02727866917132</v>
      </c>
      <c r="H13" s="6">
        <f t="shared" si="0"/>
        <v>-178.8542371618249</v>
      </c>
      <c r="I13" s="7">
        <f t="shared" si="2"/>
        <v>22</v>
      </c>
      <c r="J13" s="7">
        <f t="shared" si="3"/>
        <v>0</v>
      </c>
      <c r="K13" s="7">
        <f t="shared" si="4"/>
        <v>22</v>
      </c>
      <c r="L13" s="11"/>
      <c r="M13" s="5"/>
      <c r="N13" s="5"/>
      <c r="Q13" t="s">
        <v>40</v>
      </c>
      <c r="R13" t="s">
        <v>153</v>
      </c>
      <c r="S13">
        <v>120</v>
      </c>
      <c r="T13">
        <v>244</v>
      </c>
      <c r="U13">
        <v>22</v>
      </c>
      <c r="V13">
        <v>82</v>
      </c>
      <c r="W13">
        <v>93</v>
      </c>
    </row>
    <row r="14" spans="1:23" x14ac:dyDescent="0.25">
      <c r="A14" t="s">
        <v>41</v>
      </c>
      <c r="B14">
        <v>509</v>
      </c>
      <c r="C14">
        <v>305</v>
      </c>
      <c r="D14">
        <v>183</v>
      </c>
      <c r="E14">
        <v>383</v>
      </c>
      <c r="G14" s="6">
        <f t="shared" si="1"/>
        <v>-18.978879755713447</v>
      </c>
      <c r="H14" s="6">
        <f t="shared" si="0"/>
        <v>-133.77242116786545</v>
      </c>
      <c r="I14" s="7">
        <f t="shared" si="2"/>
        <v>115</v>
      </c>
      <c r="J14" s="7">
        <f t="shared" si="3"/>
        <v>0</v>
      </c>
      <c r="K14" s="7">
        <f t="shared" si="4"/>
        <v>115</v>
      </c>
      <c r="L14" s="11"/>
      <c r="M14" s="5"/>
      <c r="N14" s="5"/>
      <c r="Q14" t="s">
        <v>41</v>
      </c>
      <c r="R14" t="s">
        <v>155</v>
      </c>
      <c r="S14">
        <v>183</v>
      </c>
      <c r="T14">
        <v>383</v>
      </c>
      <c r="U14">
        <v>115</v>
      </c>
      <c r="V14">
        <v>34</v>
      </c>
      <c r="W14">
        <v>24</v>
      </c>
    </row>
    <row r="15" spans="1:23" x14ac:dyDescent="0.25">
      <c r="A15" t="s">
        <v>42</v>
      </c>
      <c r="B15">
        <v>120</v>
      </c>
      <c r="C15">
        <v>243</v>
      </c>
      <c r="D15">
        <v>178</v>
      </c>
      <c r="E15">
        <v>378</v>
      </c>
      <c r="G15" s="6">
        <f t="shared" si="1"/>
        <v>-179.14062775635534</v>
      </c>
      <c r="H15" s="6">
        <f t="shared" si="0"/>
        <v>-135.81845546168861</v>
      </c>
      <c r="I15" s="7">
        <f t="shared" si="2"/>
        <v>44</v>
      </c>
      <c r="J15" s="7">
        <f t="shared" si="3"/>
        <v>0</v>
      </c>
      <c r="K15" s="7">
        <f t="shared" si="4"/>
        <v>44</v>
      </c>
      <c r="L15" s="11"/>
      <c r="M15" s="5"/>
      <c r="N15" s="5"/>
      <c r="Q15" t="s">
        <v>42</v>
      </c>
      <c r="R15" t="s">
        <v>155</v>
      </c>
      <c r="S15">
        <v>178</v>
      </c>
      <c r="T15">
        <v>378</v>
      </c>
      <c r="U15">
        <v>44</v>
      </c>
      <c r="V15">
        <v>51</v>
      </c>
      <c r="W15">
        <v>41</v>
      </c>
    </row>
    <row r="16" spans="1:23" x14ac:dyDescent="0.25">
      <c r="A16" t="s">
        <v>43</v>
      </c>
      <c r="B16">
        <v>451</v>
      </c>
      <c r="C16">
        <v>391</v>
      </c>
      <c r="D16">
        <v>163</v>
      </c>
      <c r="E16">
        <v>364</v>
      </c>
      <c r="G16" s="6">
        <f t="shared" si="1"/>
        <v>-49.056737861294884</v>
      </c>
      <c r="H16" s="6">
        <f t="shared" si="0"/>
        <v>-141.69800616999132</v>
      </c>
      <c r="I16" s="7">
        <f t="shared" si="2"/>
        <v>93</v>
      </c>
      <c r="J16" s="7">
        <f t="shared" si="3"/>
        <v>0</v>
      </c>
      <c r="K16" s="7">
        <f t="shared" si="4"/>
        <v>93</v>
      </c>
      <c r="L16" s="11"/>
      <c r="M16" s="5"/>
      <c r="N16" s="5"/>
      <c r="Q16" t="s">
        <v>43</v>
      </c>
      <c r="R16" t="s">
        <v>155</v>
      </c>
      <c r="S16">
        <v>163</v>
      </c>
      <c r="T16">
        <v>364</v>
      </c>
      <c r="U16">
        <v>93</v>
      </c>
      <c r="V16">
        <v>31</v>
      </c>
      <c r="W16">
        <v>70</v>
      </c>
    </row>
    <row r="17" spans="1:23" x14ac:dyDescent="0.25">
      <c r="A17" t="s">
        <v>44</v>
      </c>
      <c r="B17">
        <v>516</v>
      </c>
      <c r="C17">
        <v>202</v>
      </c>
      <c r="D17">
        <v>310</v>
      </c>
      <c r="E17">
        <v>438</v>
      </c>
      <c r="G17" s="6">
        <f t="shared" si="1"/>
        <v>10.972240237811643</v>
      </c>
      <c r="H17" s="6">
        <f t="shared" si="0"/>
        <v>-92.891269596220567</v>
      </c>
      <c r="I17" s="7">
        <f t="shared" si="2"/>
        <v>104</v>
      </c>
      <c r="J17" s="7">
        <f t="shared" si="3"/>
        <v>0</v>
      </c>
      <c r="K17" s="7">
        <f t="shared" si="4"/>
        <v>104</v>
      </c>
      <c r="L17" s="11"/>
      <c r="M17" s="5"/>
      <c r="N17" s="5"/>
      <c r="Q17" t="s">
        <v>44</v>
      </c>
      <c r="R17" t="s">
        <v>154</v>
      </c>
      <c r="S17">
        <v>310</v>
      </c>
      <c r="T17">
        <v>438</v>
      </c>
      <c r="U17">
        <v>104</v>
      </c>
      <c r="V17">
        <v>1</v>
      </c>
      <c r="W17">
        <v>7</v>
      </c>
    </row>
    <row r="18" spans="1:23" x14ac:dyDescent="0.25">
      <c r="A18" t="s">
        <v>45</v>
      </c>
      <c r="B18">
        <v>471</v>
      </c>
      <c r="C18">
        <v>109</v>
      </c>
      <c r="D18">
        <v>484</v>
      </c>
      <c r="E18">
        <v>351</v>
      </c>
      <c r="G18" s="6">
        <f t="shared" si="1"/>
        <v>40.943262138705123</v>
      </c>
      <c r="H18" s="6">
        <f t="shared" si="0"/>
        <v>-34.091291916459191</v>
      </c>
      <c r="I18" s="7">
        <f t="shared" si="2"/>
        <v>76</v>
      </c>
      <c r="J18" s="7">
        <f t="shared" si="3"/>
        <v>0</v>
      </c>
      <c r="K18" s="7">
        <f t="shared" si="4"/>
        <v>76</v>
      </c>
      <c r="L18" s="11"/>
      <c r="M18" s="5"/>
      <c r="N18" s="5"/>
      <c r="Q18" t="s">
        <v>45</v>
      </c>
      <c r="R18" t="s">
        <v>154</v>
      </c>
      <c r="S18">
        <v>484</v>
      </c>
      <c r="T18">
        <v>351</v>
      </c>
      <c r="U18">
        <v>76</v>
      </c>
      <c r="V18">
        <v>42</v>
      </c>
      <c r="W18">
        <v>48</v>
      </c>
    </row>
    <row r="19" spans="1:23" x14ac:dyDescent="0.25">
      <c r="A19" t="s">
        <v>46</v>
      </c>
      <c r="B19">
        <v>520</v>
      </c>
      <c r="C19">
        <v>237</v>
      </c>
      <c r="D19">
        <v>516</v>
      </c>
      <c r="E19">
        <v>230</v>
      </c>
      <c r="G19" s="6">
        <f t="shared" si="1"/>
        <v>0.8593722436446809</v>
      </c>
      <c r="H19" s="6">
        <f t="shared" si="0"/>
        <v>2.9207215210003841</v>
      </c>
      <c r="I19" s="7">
        <f t="shared" si="2"/>
        <v>3</v>
      </c>
      <c r="J19" s="7">
        <f t="shared" si="3"/>
        <v>3</v>
      </c>
      <c r="K19" s="7">
        <f t="shared" si="4"/>
        <v>0</v>
      </c>
      <c r="L19" s="11"/>
      <c r="M19" s="5"/>
      <c r="N19" s="5"/>
      <c r="Q19" t="s">
        <v>46</v>
      </c>
      <c r="R19" t="s">
        <v>154</v>
      </c>
      <c r="S19">
        <v>516</v>
      </c>
      <c r="T19">
        <v>230</v>
      </c>
      <c r="U19">
        <v>3</v>
      </c>
      <c r="V19">
        <v>22</v>
      </c>
      <c r="W19">
        <v>99</v>
      </c>
    </row>
    <row r="20" spans="1:23" x14ac:dyDescent="0.25">
      <c r="A20" t="s">
        <v>47</v>
      </c>
      <c r="B20">
        <v>507</v>
      </c>
      <c r="C20">
        <v>168</v>
      </c>
      <c r="D20">
        <v>468</v>
      </c>
      <c r="E20">
        <v>104</v>
      </c>
      <c r="G20" s="6">
        <f t="shared" si="1"/>
        <v>21.05803978825281</v>
      </c>
      <c r="H20" s="6">
        <f t="shared" si="0"/>
        <v>42.580490783343663</v>
      </c>
      <c r="I20" s="7">
        <f t="shared" si="2"/>
        <v>22</v>
      </c>
      <c r="J20" s="7">
        <f t="shared" si="3"/>
        <v>22</v>
      </c>
      <c r="K20" s="7">
        <f t="shared" si="4"/>
        <v>0</v>
      </c>
      <c r="L20" s="11"/>
      <c r="M20" s="5"/>
      <c r="N20" s="5"/>
      <c r="Q20" t="s">
        <v>47</v>
      </c>
      <c r="R20" t="s">
        <v>156</v>
      </c>
      <c r="S20">
        <v>468</v>
      </c>
      <c r="T20">
        <v>104</v>
      </c>
      <c r="U20">
        <v>22</v>
      </c>
      <c r="V20">
        <v>92</v>
      </c>
      <c r="W20">
        <v>79</v>
      </c>
    </row>
    <row r="21" spans="1:23" x14ac:dyDescent="0.25">
      <c r="A21" t="s">
        <v>48</v>
      </c>
      <c r="B21">
        <v>351</v>
      </c>
      <c r="C21">
        <v>42</v>
      </c>
      <c r="D21">
        <v>255</v>
      </c>
      <c r="E21">
        <v>51</v>
      </c>
      <c r="G21" s="6">
        <f t="shared" si="1"/>
        <v>81.101686935537401</v>
      </c>
      <c r="H21" s="6">
        <f t="shared" si="0"/>
        <v>108.97887975571345</v>
      </c>
      <c r="I21" s="7">
        <f t="shared" si="2"/>
        <v>28</v>
      </c>
      <c r="J21" s="7">
        <f t="shared" si="3"/>
        <v>28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255</v>
      </c>
      <c r="T21">
        <v>51</v>
      </c>
      <c r="U21">
        <v>28</v>
      </c>
      <c r="V21">
        <v>39</v>
      </c>
      <c r="W21">
        <v>99</v>
      </c>
    </row>
    <row r="22" spans="1:23" x14ac:dyDescent="0.25">
      <c r="A22" t="s">
        <v>49</v>
      </c>
      <c r="B22">
        <v>217</v>
      </c>
      <c r="C22">
        <v>69</v>
      </c>
      <c r="D22">
        <v>247</v>
      </c>
      <c r="E22">
        <v>52</v>
      </c>
      <c r="G22" s="6">
        <f t="shared" si="1"/>
        <v>121.06220279174576</v>
      </c>
      <c r="H22" s="6">
        <f t="shared" si="0"/>
        <v>111.22108534052089</v>
      </c>
      <c r="I22" s="7">
        <f t="shared" si="2"/>
        <v>10</v>
      </c>
      <c r="J22" s="7">
        <f t="shared" si="3"/>
        <v>10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247</v>
      </c>
      <c r="T22">
        <v>52</v>
      </c>
      <c r="U22">
        <v>10</v>
      </c>
      <c r="V22">
        <v>44</v>
      </c>
      <c r="W22">
        <v>97</v>
      </c>
    </row>
    <row r="23" spans="1:23" x14ac:dyDescent="0.25">
      <c r="A23" t="s">
        <v>50</v>
      </c>
      <c r="B23">
        <v>491</v>
      </c>
      <c r="C23">
        <v>137</v>
      </c>
      <c r="D23">
        <v>427</v>
      </c>
      <c r="E23">
        <v>71</v>
      </c>
      <c r="G23" s="6">
        <f t="shared" si="1"/>
        <v>31.062202791745761</v>
      </c>
      <c r="H23" s="6">
        <f t="shared" si="0"/>
        <v>57.660622920258731</v>
      </c>
      <c r="I23" s="7">
        <f t="shared" si="2"/>
        <v>27</v>
      </c>
      <c r="J23" s="7">
        <f t="shared" si="3"/>
        <v>27</v>
      </c>
      <c r="K23" s="7">
        <f t="shared" si="4"/>
        <v>0</v>
      </c>
      <c r="L23" s="11"/>
      <c r="M23" s="5"/>
      <c r="N23" s="5"/>
      <c r="Q23" t="s">
        <v>50</v>
      </c>
      <c r="R23" t="s">
        <v>153</v>
      </c>
      <c r="S23">
        <v>427</v>
      </c>
      <c r="T23">
        <v>71</v>
      </c>
      <c r="U23">
        <v>27</v>
      </c>
      <c r="V23">
        <v>18</v>
      </c>
      <c r="W23">
        <v>76</v>
      </c>
    </row>
    <row r="24" spans="1:23" x14ac:dyDescent="0.25">
      <c r="A24" t="s">
        <v>51</v>
      </c>
      <c r="B24">
        <v>385</v>
      </c>
      <c r="C24">
        <v>51</v>
      </c>
      <c r="D24">
        <v>429</v>
      </c>
      <c r="E24">
        <v>78</v>
      </c>
      <c r="G24" s="6">
        <f t="shared" si="1"/>
        <v>71.02112024428655</v>
      </c>
      <c r="H24" s="6">
        <f t="shared" si="0"/>
        <v>56.065775800577157</v>
      </c>
      <c r="I24" s="7">
        <f t="shared" si="2"/>
        <v>15</v>
      </c>
      <c r="J24" s="7">
        <f t="shared" si="3"/>
        <v>15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429</v>
      </c>
      <c r="T24">
        <v>78</v>
      </c>
      <c r="U24">
        <v>15</v>
      </c>
      <c r="V24">
        <v>30</v>
      </c>
      <c r="W24">
        <v>45</v>
      </c>
    </row>
    <row r="25" spans="1:23" x14ac:dyDescent="0.25">
      <c r="A25" t="s">
        <v>52</v>
      </c>
      <c r="B25">
        <v>417</v>
      </c>
      <c r="C25">
        <v>65</v>
      </c>
      <c r="D25">
        <v>433</v>
      </c>
      <c r="E25">
        <v>75</v>
      </c>
      <c r="G25" s="6">
        <f t="shared" si="1"/>
        <v>61.00102285384601</v>
      </c>
      <c r="H25" s="6">
        <f t="shared" si="0"/>
        <v>55.594765712337143</v>
      </c>
      <c r="I25" s="7">
        <f t="shared" si="2"/>
        <v>6</v>
      </c>
      <c r="J25" s="7">
        <f t="shared" si="3"/>
        <v>6</v>
      </c>
      <c r="K25" s="7">
        <f t="shared" si="4"/>
        <v>0</v>
      </c>
      <c r="L25" s="11"/>
      <c r="M25" s="5"/>
      <c r="N25" s="5"/>
      <c r="Q25" t="s">
        <v>52</v>
      </c>
      <c r="R25" t="s">
        <v>153</v>
      </c>
      <c r="S25">
        <v>433</v>
      </c>
      <c r="T25">
        <v>75</v>
      </c>
      <c r="U25">
        <v>6</v>
      </c>
      <c r="V25">
        <v>70</v>
      </c>
      <c r="W25">
        <v>93</v>
      </c>
    </row>
    <row r="26" spans="1:23" x14ac:dyDescent="0.25">
      <c r="A26" t="s">
        <v>53</v>
      </c>
      <c r="B26">
        <v>478</v>
      </c>
      <c r="C26">
        <v>363</v>
      </c>
      <c r="D26">
        <v>435</v>
      </c>
      <c r="E26">
        <v>78</v>
      </c>
      <c r="G26" s="6">
        <f t="shared" si="1"/>
        <v>-37.900080355368367</v>
      </c>
      <c r="H26" s="6">
        <f t="shared" si="0"/>
        <v>54.629951277764349</v>
      </c>
      <c r="I26" s="7">
        <f t="shared" si="2"/>
        <v>93</v>
      </c>
      <c r="J26" s="7">
        <f t="shared" si="3"/>
        <v>93</v>
      </c>
      <c r="K26" s="7">
        <f t="shared" si="4"/>
        <v>0</v>
      </c>
      <c r="L26" s="11"/>
      <c r="M26" s="5"/>
      <c r="N26" s="5"/>
      <c r="Q26" t="s">
        <v>53</v>
      </c>
      <c r="R26" t="s">
        <v>155</v>
      </c>
      <c r="S26">
        <v>435</v>
      </c>
      <c r="T26">
        <v>78</v>
      </c>
      <c r="U26">
        <v>93</v>
      </c>
      <c r="V26">
        <v>43</v>
      </c>
      <c r="W26">
        <v>11</v>
      </c>
    </row>
    <row r="27" spans="1:23" x14ac:dyDescent="0.25">
      <c r="A27" t="s">
        <v>54</v>
      </c>
      <c r="B27">
        <v>150</v>
      </c>
      <c r="C27">
        <v>346</v>
      </c>
      <c r="D27">
        <v>189</v>
      </c>
      <c r="E27">
        <v>389</v>
      </c>
      <c r="G27" s="6">
        <f t="shared" si="1"/>
        <v>-148.05524722379661</v>
      </c>
      <c r="H27" s="6">
        <f t="shared" si="0"/>
        <v>-131.32176127800659</v>
      </c>
      <c r="I27" s="7">
        <f t="shared" si="2"/>
        <v>17</v>
      </c>
      <c r="J27" s="7">
        <f t="shared" si="3"/>
        <v>0</v>
      </c>
      <c r="K27" s="7">
        <f t="shared" si="4"/>
        <v>17</v>
      </c>
      <c r="L27" s="11"/>
      <c r="M27" s="5"/>
      <c r="N27" s="5"/>
      <c r="Q27" t="s">
        <v>54</v>
      </c>
      <c r="R27" t="s">
        <v>155</v>
      </c>
      <c r="S27">
        <v>189</v>
      </c>
      <c r="T27">
        <v>389</v>
      </c>
      <c r="U27">
        <v>17</v>
      </c>
      <c r="V27">
        <v>50</v>
      </c>
      <c r="W27">
        <v>51</v>
      </c>
    </row>
    <row r="28" spans="1:23" x14ac:dyDescent="0.25">
      <c r="A28" t="s">
        <v>55</v>
      </c>
      <c r="B28">
        <v>171</v>
      </c>
      <c r="C28">
        <v>374</v>
      </c>
      <c r="D28">
        <v>217</v>
      </c>
      <c r="E28">
        <v>410</v>
      </c>
      <c r="G28" s="6">
        <f t="shared" si="1"/>
        <v>-138.03403964694499</v>
      </c>
      <c r="H28" s="6">
        <f t="shared" si="0"/>
        <v>-121.21093264971945</v>
      </c>
      <c r="I28" s="7">
        <f t="shared" si="2"/>
        <v>17</v>
      </c>
      <c r="J28" s="7">
        <f t="shared" si="3"/>
        <v>0</v>
      </c>
      <c r="K28" s="7">
        <f t="shared" si="4"/>
        <v>17</v>
      </c>
      <c r="L28" s="11"/>
      <c r="M28" s="5"/>
      <c r="N28" s="5"/>
      <c r="Q28" t="s">
        <v>55</v>
      </c>
      <c r="R28" t="s">
        <v>155</v>
      </c>
      <c r="S28">
        <v>217</v>
      </c>
      <c r="T28">
        <v>410</v>
      </c>
      <c r="U28">
        <v>17</v>
      </c>
      <c r="V28">
        <v>46</v>
      </c>
      <c r="W28">
        <v>45</v>
      </c>
    </row>
    <row r="29" spans="1:23" x14ac:dyDescent="0.25">
      <c r="A29" t="s">
        <v>56</v>
      </c>
      <c r="B29">
        <v>245</v>
      </c>
      <c r="C29">
        <v>55</v>
      </c>
      <c r="D29">
        <v>155</v>
      </c>
      <c r="E29">
        <v>130</v>
      </c>
      <c r="G29" s="6">
        <f t="shared" si="1"/>
        <v>112.0678995624102</v>
      </c>
      <c r="H29" s="6">
        <f t="shared" si="0"/>
        <v>146.3099324740202</v>
      </c>
      <c r="I29" s="7">
        <f t="shared" si="2"/>
        <v>35</v>
      </c>
      <c r="J29" s="7">
        <f t="shared" si="3"/>
        <v>35</v>
      </c>
      <c r="K29" s="7">
        <f t="shared" si="4"/>
        <v>0</v>
      </c>
      <c r="L29" s="11"/>
      <c r="M29" s="5"/>
      <c r="N29" s="5"/>
      <c r="Q29" t="s">
        <v>56</v>
      </c>
      <c r="R29" t="s">
        <v>154</v>
      </c>
      <c r="S29">
        <v>155</v>
      </c>
      <c r="T29">
        <v>130</v>
      </c>
      <c r="U29">
        <v>35</v>
      </c>
      <c r="V29">
        <v>11</v>
      </c>
      <c r="W29">
        <v>20</v>
      </c>
    </row>
    <row r="30" spans="1:23" x14ac:dyDescent="0.25">
      <c r="A30" t="s">
        <v>57</v>
      </c>
      <c r="B30">
        <v>226</v>
      </c>
      <c r="C30">
        <v>417</v>
      </c>
      <c r="D30">
        <v>140</v>
      </c>
      <c r="E30">
        <v>151</v>
      </c>
      <c r="G30" s="6">
        <f t="shared" si="1"/>
        <v>-117.97158458138142</v>
      </c>
      <c r="H30" s="6">
        <f t="shared" si="0"/>
        <v>153.69016218853062</v>
      </c>
      <c r="I30" s="7">
        <f t="shared" si="2"/>
        <v>89</v>
      </c>
      <c r="J30" s="7">
        <f t="shared" si="3"/>
        <v>89</v>
      </c>
      <c r="K30" s="7">
        <f t="shared" si="4"/>
        <v>0</v>
      </c>
      <c r="L30" s="11"/>
      <c r="M30" s="5"/>
      <c r="N30" s="5"/>
      <c r="Q30" t="s">
        <v>57</v>
      </c>
      <c r="R30" t="s">
        <v>154</v>
      </c>
      <c r="S30">
        <v>140</v>
      </c>
      <c r="T30">
        <v>151</v>
      </c>
      <c r="U30">
        <v>89</v>
      </c>
      <c r="V30">
        <v>56</v>
      </c>
      <c r="W30">
        <v>10</v>
      </c>
    </row>
    <row r="31" spans="1:23" x14ac:dyDescent="0.25">
      <c r="A31" t="s">
        <v>58</v>
      </c>
      <c r="B31">
        <v>130</v>
      </c>
      <c r="C31">
        <v>178</v>
      </c>
      <c r="D31">
        <v>449</v>
      </c>
      <c r="E31">
        <v>393</v>
      </c>
      <c r="G31" s="6">
        <f t="shared" si="1"/>
        <v>161.92767785104053</v>
      </c>
      <c r="H31" s="6">
        <f t="shared" si="0"/>
        <v>-49.864514437760526</v>
      </c>
      <c r="I31" s="7">
        <f t="shared" si="2"/>
        <v>149</v>
      </c>
      <c r="J31" s="7">
        <f t="shared" si="3"/>
        <v>0</v>
      </c>
      <c r="K31" s="7">
        <f t="shared" si="4"/>
        <v>149</v>
      </c>
      <c r="L31" s="11"/>
      <c r="M31" s="5"/>
      <c r="N31" s="5"/>
      <c r="Q31" t="s">
        <v>58</v>
      </c>
      <c r="R31" t="s">
        <v>154</v>
      </c>
      <c r="S31">
        <v>449</v>
      </c>
      <c r="T31">
        <v>393</v>
      </c>
      <c r="U31">
        <v>149</v>
      </c>
      <c r="V31">
        <v>24</v>
      </c>
      <c r="W31">
        <v>89</v>
      </c>
    </row>
    <row r="32" spans="1:23" x14ac:dyDescent="0.25">
      <c r="A32" t="s">
        <v>59</v>
      </c>
      <c r="B32">
        <v>122</v>
      </c>
      <c r="C32">
        <v>212</v>
      </c>
      <c r="D32">
        <v>446</v>
      </c>
      <c r="E32">
        <v>393</v>
      </c>
      <c r="G32" s="6">
        <f t="shared" si="1"/>
        <v>171.9509382983255</v>
      </c>
      <c r="H32" s="6">
        <f t="shared" si="0"/>
        <v>-50.527540151656176</v>
      </c>
      <c r="I32" s="7">
        <f t="shared" si="2"/>
        <v>138</v>
      </c>
      <c r="J32" s="7">
        <f t="shared" si="3"/>
        <v>0</v>
      </c>
      <c r="K32" s="7">
        <f t="shared" si="4"/>
        <v>138</v>
      </c>
      <c r="L32" s="11"/>
      <c r="M32" s="5"/>
      <c r="N32" s="5"/>
      <c r="Q32" t="s">
        <v>59</v>
      </c>
      <c r="R32" t="s">
        <v>156</v>
      </c>
      <c r="S32">
        <v>446</v>
      </c>
      <c r="T32">
        <v>393</v>
      </c>
      <c r="U32">
        <v>138</v>
      </c>
      <c r="V32">
        <v>83</v>
      </c>
      <c r="W32">
        <v>98</v>
      </c>
    </row>
    <row r="33" spans="1:23" x14ac:dyDescent="0.25">
      <c r="A33" t="s">
        <v>60</v>
      </c>
      <c r="B33">
        <v>454</v>
      </c>
      <c r="C33">
        <v>389</v>
      </c>
      <c r="D33">
        <v>154</v>
      </c>
      <c r="E33">
        <v>126</v>
      </c>
      <c r="G33" s="6">
        <f t="shared" si="1"/>
        <v>-48.034039646945011</v>
      </c>
      <c r="H33" s="6">
        <f t="shared" si="0"/>
        <v>145.52078431387437</v>
      </c>
      <c r="I33" s="7">
        <f t="shared" si="2"/>
        <v>167</v>
      </c>
      <c r="J33" s="7">
        <f t="shared" si="3"/>
        <v>167</v>
      </c>
      <c r="K33" s="7">
        <f t="shared" si="4"/>
        <v>0</v>
      </c>
      <c r="L33" s="11"/>
      <c r="M33" s="5"/>
      <c r="N33" s="5"/>
      <c r="Q33" t="s">
        <v>60</v>
      </c>
      <c r="R33" t="s">
        <v>156</v>
      </c>
      <c r="S33">
        <v>154</v>
      </c>
      <c r="T33">
        <v>126</v>
      </c>
      <c r="U33">
        <v>167</v>
      </c>
      <c r="V33">
        <v>32</v>
      </c>
      <c r="W33">
        <v>17</v>
      </c>
    </row>
    <row r="34" spans="1:23" x14ac:dyDescent="0.25">
      <c r="A34" t="s">
        <v>61</v>
      </c>
      <c r="B34">
        <v>414</v>
      </c>
      <c r="C34">
        <v>63</v>
      </c>
      <c r="D34">
        <v>404</v>
      </c>
      <c r="E34">
        <v>59</v>
      </c>
      <c r="G34" s="6">
        <f t="shared" si="1"/>
        <v>62.028415418618579</v>
      </c>
      <c r="H34" s="6">
        <f t="shared" si="0"/>
        <v>65.104532454731071</v>
      </c>
      <c r="I34" s="7">
        <f t="shared" si="2"/>
        <v>4</v>
      </c>
      <c r="J34" s="7">
        <f t="shared" si="3"/>
        <v>4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404</v>
      </c>
      <c r="T34">
        <v>59</v>
      </c>
      <c r="U34">
        <v>4</v>
      </c>
      <c r="V34">
        <v>49</v>
      </c>
      <c r="W34">
        <v>99</v>
      </c>
    </row>
    <row r="35" spans="1:23" x14ac:dyDescent="0.25">
      <c r="A35" t="s">
        <v>62</v>
      </c>
      <c r="B35">
        <v>258</v>
      </c>
      <c r="C35">
        <v>430</v>
      </c>
      <c r="D35">
        <v>462</v>
      </c>
      <c r="E35">
        <v>374</v>
      </c>
      <c r="G35" s="6">
        <f t="shared" si="1"/>
        <v>-108.07232214895949</v>
      </c>
      <c r="H35" s="6">
        <f t="shared" si="0"/>
        <v>-43.339717631017194</v>
      </c>
      <c r="I35" s="7">
        <f t="shared" si="2"/>
        <v>65</v>
      </c>
      <c r="J35" s="7">
        <f t="shared" si="3"/>
        <v>0</v>
      </c>
      <c r="K35" s="7">
        <f t="shared" si="4"/>
        <v>65</v>
      </c>
      <c r="L35" s="11"/>
      <c r="M35" s="5"/>
      <c r="N35" s="5"/>
      <c r="Q35" t="s">
        <v>62</v>
      </c>
      <c r="R35" t="s">
        <v>153</v>
      </c>
      <c r="S35">
        <v>462</v>
      </c>
      <c r="T35">
        <v>374</v>
      </c>
      <c r="U35">
        <v>65</v>
      </c>
      <c r="V35">
        <v>70</v>
      </c>
      <c r="W35">
        <v>50</v>
      </c>
    </row>
    <row r="36" spans="1:23" x14ac:dyDescent="0.25">
      <c r="A36" t="s">
        <v>63</v>
      </c>
      <c r="B36">
        <v>120</v>
      </c>
      <c r="C36">
        <v>247</v>
      </c>
      <c r="D36">
        <v>443</v>
      </c>
      <c r="E36">
        <v>397</v>
      </c>
      <c r="G36" s="6">
        <f t="shared" si="1"/>
        <v>-177.99546596789409</v>
      </c>
      <c r="H36" s="6">
        <f t="shared" si="0"/>
        <v>-51.923448914810535</v>
      </c>
      <c r="I36" s="7">
        <f t="shared" si="2"/>
        <v>127</v>
      </c>
      <c r="J36" s="7">
        <f t="shared" si="3"/>
        <v>0</v>
      </c>
      <c r="K36" s="7">
        <f t="shared" si="4"/>
        <v>127</v>
      </c>
      <c r="L36" s="11"/>
      <c r="M36" s="5"/>
      <c r="N36" s="5"/>
      <c r="Q36" t="s">
        <v>63</v>
      </c>
      <c r="R36" t="s">
        <v>153</v>
      </c>
      <c r="S36">
        <v>443</v>
      </c>
      <c r="T36">
        <v>397</v>
      </c>
      <c r="U36">
        <v>127</v>
      </c>
      <c r="V36">
        <v>23</v>
      </c>
      <c r="W36">
        <v>72</v>
      </c>
    </row>
    <row r="37" spans="1:23" x14ac:dyDescent="0.25">
      <c r="A37" t="s">
        <v>64</v>
      </c>
      <c r="B37">
        <v>510</v>
      </c>
      <c r="C37">
        <v>302</v>
      </c>
      <c r="D37">
        <v>430</v>
      </c>
      <c r="E37">
        <v>406</v>
      </c>
      <c r="G37" s="6">
        <f t="shared" si="1"/>
        <v>-18.072322148959497</v>
      </c>
      <c r="H37" s="6">
        <f t="shared" si="0"/>
        <v>-56.469530332866903</v>
      </c>
      <c r="I37" s="7">
        <f t="shared" si="2"/>
        <v>39</v>
      </c>
      <c r="J37" s="7">
        <f t="shared" si="3"/>
        <v>0</v>
      </c>
      <c r="K37" s="7">
        <f t="shared" si="4"/>
        <v>39</v>
      </c>
      <c r="L37" s="11"/>
      <c r="M37" s="5"/>
      <c r="N37" s="5"/>
      <c r="Q37" t="s">
        <v>64</v>
      </c>
      <c r="R37" t="s">
        <v>153</v>
      </c>
      <c r="S37">
        <v>430</v>
      </c>
      <c r="T37">
        <v>406</v>
      </c>
      <c r="U37">
        <v>39</v>
      </c>
      <c r="V37">
        <v>72</v>
      </c>
      <c r="W37">
        <v>46</v>
      </c>
    </row>
    <row r="38" spans="1:23" x14ac:dyDescent="0.25">
      <c r="A38" t="s">
        <v>65</v>
      </c>
      <c r="B38">
        <v>275</v>
      </c>
      <c r="C38">
        <v>45</v>
      </c>
      <c r="D38">
        <v>426</v>
      </c>
      <c r="E38">
        <v>69</v>
      </c>
      <c r="G38" s="6">
        <f t="shared" si="1"/>
        <v>102.9946167919165</v>
      </c>
      <c r="H38" s="6">
        <f t="shared" si="0"/>
        <v>58.205927981668466</v>
      </c>
      <c r="I38" s="7">
        <f t="shared" si="2"/>
        <v>45</v>
      </c>
      <c r="J38" s="7">
        <f t="shared" si="3"/>
        <v>45</v>
      </c>
      <c r="K38" s="7">
        <f t="shared" si="4"/>
        <v>0</v>
      </c>
      <c r="L38" s="11"/>
      <c r="M38" s="5"/>
      <c r="N38" s="5"/>
      <c r="Q38" t="s">
        <v>65</v>
      </c>
      <c r="R38" t="s">
        <v>155</v>
      </c>
      <c r="S38">
        <v>426</v>
      </c>
      <c r="T38">
        <v>69</v>
      </c>
      <c r="U38">
        <v>45</v>
      </c>
      <c r="V38">
        <v>29</v>
      </c>
      <c r="W38">
        <v>1</v>
      </c>
    </row>
    <row r="39" spans="1:23" x14ac:dyDescent="0.25">
      <c r="A39" t="s">
        <v>66</v>
      </c>
      <c r="B39">
        <v>262</v>
      </c>
      <c r="C39">
        <v>431</v>
      </c>
      <c r="D39">
        <v>136</v>
      </c>
      <c r="E39">
        <v>168</v>
      </c>
      <c r="G39" s="6">
        <f t="shared" si="1"/>
        <v>-106.89169574467449</v>
      </c>
      <c r="H39" s="6">
        <f t="shared" si="0"/>
        <v>158.62937773065681</v>
      </c>
      <c r="I39" s="7">
        <f t="shared" si="2"/>
        <v>95</v>
      </c>
      <c r="J39" s="7">
        <f t="shared" si="3"/>
        <v>95</v>
      </c>
      <c r="K39" s="7">
        <f t="shared" si="4"/>
        <v>0</v>
      </c>
      <c r="L39" s="11"/>
      <c r="M39" s="5"/>
      <c r="N39" s="5"/>
      <c r="Q39" t="s">
        <v>66</v>
      </c>
      <c r="R39" t="s">
        <v>155</v>
      </c>
      <c r="S39">
        <v>136</v>
      </c>
      <c r="T39">
        <v>168</v>
      </c>
      <c r="U39">
        <v>95</v>
      </c>
      <c r="V39">
        <v>50</v>
      </c>
      <c r="W39">
        <v>3</v>
      </c>
    </row>
    <row r="40" spans="1:23" x14ac:dyDescent="0.25">
      <c r="A40" t="s">
        <v>67</v>
      </c>
      <c r="B40">
        <v>129</v>
      </c>
      <c r="C40">
        <v>182</v>
      </c>
      <c r="D40">
        <v>169</v>
      </c>
      <c r="E40">
        <v>108</v>
      </c>
      <c r="G40" s="6">
        <f t="shared" si="1"/>
        <v>163.10830425532552</v>
      </c>
      <c r="H40" s="6">
        <f t="shared" si="0"/>
        <v>138.84094902533695</v>
      </c>
      <c r="I40" s="7">
        <f t="shared" si="2"/>
        <v>25</v>
      </c>
      <c r="J40" s="7">
        <f t="shared" si="3"/>
        <v>25</v>
      </c>
      <c r="K40" s="7">
        <f t="shared" si="4"/>
        <v>0</v>
      </c>
      <c r="L40" s="11"/>
      <c r="M40" s="5"/>
      <c r="N40" s="5"/>
      <c r="Q40" t="s">
        <v>67</v>
      </c>
      <c r="R40" t="s">
        <v>155</v>
      </c>
      <c r="S40">
        <v>169</v>
      </c>
      <c r="T40">
        <v>108</v>
      </c>
      <c r="U40">
        <v>25</v>
      </c>
      <c r="V40">
        <v>68</v>
      </c>
      <c r="W40">
        <v>93</v>
      </c>
    </row>
    <row r="41" spans="1:23" x14ac:dyDescent="0.25">
      <c r="A41" t="s">
        <v>68</v>
      </c>
      <c r="B41">
        <v>520</v>
      </c>
      <c r="C41">
        <v>230</v>
      </c>
      <c r="D41">
        <v>180</v>
      </c>
      <c r="E41">
        <v>382</v>
      </c>
      <c r="G41" s="6">
        <f t="shared" si="1"/>
        <v>2.8624052261117474</v>
      </c>
      <c r="H41" s="6">
        <f t="shared" si="0"/>
        <v>-134.59365376669098</v>
      </c>
      <c r="I41" s="7">
        <f t="shared" si="2"/>
        <v>138</v>
      </c>
      <c r="J41" s="7">
        <f t="shared" si="3"/>
        <v>0</v>
      </c>
      <c r="K41" s="7">
        <f t="shared" si="4"/>
        <v>138</v>
      </c>
      <c r="L41" s="11"/>
      <c r="M41" s="5"/>
      <c r="N41" s="5"/>
      <c r="Q41" t="s">
        <v>68</v>
      </c>
      <c r="R41" t="s">
        <v>154</v>
      </c>
      <c r="S41">
        <v>180</v>
      </c>
      <c r="T41">
        <v>382</v>
      </c>
      <c r="U41">
        <v>138</v>
      </c>
      <c r="V41">
        <v>55</v>
      </c>
      <c r="W41">
        <v>85</v>
      </c>
    </row>
    <row r="42" spans="1:23" x14ac:dyDescent="0.25">
      <c r="A42" t="s">
        <v>69</v>
      </c>
      <c r="B42">
        <v>174</v>
      </c>
      <c r="C42">
        <v>376</v>
      </c>
      <c r="D42">
        <v>406</v>
      </c>
      <c r="E42">
        <v>421</v>
      </c>
      <c r="G42" s="6">
        <f t="shared" si="1"/>
        <v>-137.03091423685311</v>
      </c>
      <c r="H42" s="6">
        <f t="shared" si="0"/>
        <v>-64.585825301095426</v>
      </c>
      <c r="I42" s="7">
        <f t="shared" si="2"/>
        <v>73</v>
      </c>
      <c r="J42" s="7">
        <f t="shared" si="3"/>
        <v>0</v>
      </c>
      <c r="K42" s="7">
        <f t="shared" si="4"/>
        <v>73</v>
      </c>
      <c r="L42" s="11"/>
      <c r="M42" s="5"/>
      <c r="N42" s="5"/>
      <c r="Q42" t="s">
        <v>69</v>
      </c>
      <c r="R42" t="s">
        <v>154</v>
      </c>
      <c r="S42">
        <v>406</v>
      </c>
      <c r="T42">
        <v>421</v>
      </c>
      <c r="U42">
        <v>73</v>
      </c>
      <c r="V42">
        <v>0</v>
      </c>
      <c r="W42">
        <v>46</v>
      </c>
    </row>
    <row r="43" spans="1:23" x14ac:dyDescent="0.25">
      <c r="A43" t="s">
        <v>70</v>
      </c>
      <c r="B43">
        <v>330</v>
      </c>
      <c r="C43">
        <v>440</v>
      </c>
      <c r="D43">
        <v>446</v>
      </c>
      <c r="E43">
        <v>393</v>
      </c>
      <c r="G43" s="6">
        <f t="shared" si="1"/>
        <v>-87.137594773888253</v>
      </c>
      <c r="H43" s="6">
        <f t="shared" si="0"/>
        <v>-50.527540151656176</v>
      </c>
      <c r="I43" s="7">
        <f t="shared" si="2"/>
        <v>37</v>
      </c>
      <c r="J43" s="7">
        <f t="shared" si="3"/>
        <v>0</v>
      </c>
      <c r="K43" s="7">
        <f t="shared" si="4"/>
        <v>37</v>
      </c>
      <c r="L43" s="11"/>
      <c r="M43" s="5"/>
      <c r="N43" s="5"/>
      <c r="Q43" t="s">
        <v>70</v>
      </c>
      <c r="R43" t="s">
        <v>154</v>
      </c>
      <c r="S43">
        <v>446</v>
      </c>
      <c r="T43">
        <v>393</v>
      </c>
      <c r="U43">
        <v>37</v>
      </c>
      <c r="V43">
        <v>1</v>
      </c>
      <c r="W43">
        <v>25</v>
      </c>
    </row>
    <row r="44" spans="1:23" x14ac:dyDescent="0.25">
      <c r="A44" t="s">
        <v>71</v>
      </c>
      <c r="B44">
        <v>344</v>
      </c>
      <c r="C44">
        <v>41</v>
      </c>
      <c r="D44">
        <v>376</v>
      </c>
      <c r="E44">
        <v>45</v>
      </c>
      <c r="G44" s="6">
        <f t="shared" si="1"/>
        <v>83.123169262563209</v>
      </c>
      <c r="H44" s="6">
        <f t="shared" si="0"/>
        <v>73.977020152571541</v>
      </c>
      <c r="I44" s="7">
        <f t="shared" si="2"/>
        <v>10</v>
      </c>
      <c r="J44" s="7">
        <f t="shared" si="3"/>
        <v>10</v>
      </c>
      <c r="K44" s="7">
        <f t="shared" si="4"/>
        <v>0</v>
      </c>
      <c r="L44" s="11"/>
      <c r="M44" s="5"/>
      <c r="N44" s="5"/>
      <c r="Q44" t="s">
        <v>71</v>
      </c>
      <c r="R44" t="s">
        <v>156</v>
      </c>
      <c r="S44">
        <v>376</v>
      </c>
      <c r="T44">
        <v>45</v>
      </c>
      <c r="U44">
        <v>10</v>
      </c>
      <c r="V44">
        <v>8</v>
      </c>
      <c r="W44">
        <v>45</v>
      </c>
    </row>
    <row r="45" spans="1:23" x14ac:dyDescent="0.25">
      <c r="A45" t="s">
        <v>72</v>
      </c>
      <c r="B45">
        <v>125</v>
      </c>
      <c r="C45">
        <v>285</v>
      </c>
      <c r="D45">
        <v>431</v>
      </c>
      <c r="E45">
        <v>402</v>
      </c>
      <c r="G45" s="6">
        <f t="shared" si="1"/>
        <v>-167.00538320808349</v>
      </c>
      <c r="H45" s="6">
        <f t="shared" si="0"/>
        <v>-55.581635520943799</v>
      </c>
      <c r="I45" s="7">
        <f t="shared" si="2"/>
        <v>112</v>
      </c>
      <c r="J45" s="7">
        <f t="shared" si="3"/>
        <v>0</v>
      </c>
      <c r="K45" s="7">
        <f t="shared" si="4"/>
        <v>112</v>
      </c>
      <c r="L45" s="11"/>
      <c r="M45" s="5"/>
      <c r="N45" s="5"/>
      <c r="Q45" t="s">
        <v>72</v>
      </c>
      <c r="R45" t="s">
        <v>156</v>
      </c>
      <c r="S45">
        <v>431</v>
      </c>
      <c r="T45">
        <v>402</v>
      </c>
      <c r="U45">
        <v>112</v>
      </c>
      <c r="V45">
        <v>68</v>
      </c>
      <c r="W45">
        <v>46</v>
      </c>
    </row>
    <row r="46" spans="1:23" x14ac:dyDescent="0.25">
      <c r="A46" t="s">
        <v>73</v>
      </c>
      <c r="B46">
        <v>488</v>
      </c>
      <c r="C46">
        <v>131</v>
      </c>
      <c r="D46">
        <v>474</v>
      </c>
      <c r="E46">
        <v>117</v>
      </c>
      <c r="G46" s="6">
        <f t="shared" si="1"/>
        <v>32.975891197310439</v>
      </c>
      <c r="H46" s="6">
        <f t="shared" si="0"/>
        <v>38.614407487432935</v>
      </c>
      <c r="I46" s="7">
        <f t="shared" si="2"/>
        <v>6</v>
      </c>
      <c r="J46" s="7">
        <f t="shared" si="3"/>
        <v>6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474</v>
      </c>
      <c r="T46">
        <v>117</v>
      </c>
      <c r="U46">
        <v>6</v>
      </c>
      <c r="V46">
        <v>40</v>
      </c>
      <c r="W46">
        <v>63</v>
      </c>
    </row>
    <row r="47" spans="1:23" x14ac:dyDescent="0.25">
      <c r="A47" t="s">
        <v>74</v>
      </c>
      <c r="B47">
        <v>504</v>
      </c>
      <c r="C47">
        <v>162</v>
      </c>
      <c r="D47">
        <v>511</v>
      </c>
      <c r="E47">
        <v>189</v>
      </c>
      <c r="G47" s="6">
        <f t="shared" si="1"/>
        <v>22.972721330828662</v>
      </c>
      <c r="H47" s="6">
        <f t="shared" si="0"/>
        <v>14.95008637901255</v>
      </c>
      <c r="I47" s="7">
        <f t="shared" si="2"/>
        <v>9</v>
      </c>
      <c r="J47" s="7">
        <f t="shared" si="3"/>
        <v>9</v>
      </c>
      <c r="K47" s="7">
        <f t="shared" si="4"/>
        <v>0</v>
      </c>
      <c r="L47" s="11"/>
      <c r="M47" s="5"/>
      <c r="N47" s="5"/>
      <c r="Q47" t="s">
        <v>74</v>
      </c>
      <c r="R47" t="s">
        <v>153</v>
      </c>
      <c r="S47">
        <v>511</v>
      </c>
      <c r="T47">
        <v>189</v>
      </c>
      <c r="U47">
        <v>9</v>
      </c>
      <c r="V47">
        <v>90</v>
      </c>
      <c r="W47">
        <v>55</v>
      </c>
    </row>
    <row r="48" spans="1:23" x14ac:dyDescent="0.25">
      <c r="A48" t="s">
        <v>75</v>
      </c>
      <c r="B48">
        <v>184</v>
      </c>
      <c r="C48">
        <v>94</v>
      </c>
      <c r="D48">
        <v>438</v>
      </c>
      <c r="E48">
        <v>399</v>
      </c>
      <c r="G48" s="6">
        <f t="shared" si="1"/>
        <v>132.96908576314689</v>
      </c>
      <c r="H48" s="6">
        <f t="shared" si="0"/>
        <v>-53.419472517596581</v>
      </c>
      <c r="I48" s="7">
        <f t="shared" si="2"/>
        <v>174</v>
      </c>
      <c r="J48" s="7">
        <f t="shared" si="3"/>
        <v>0</v>
      </c>
      <c r="K48" s="7">
        <f t="shared" si="4"/>
        <v>174</v>
      </c>
      <c r="L48" s="11"/>
      <c r="M48" s="5"/>
      <c r="N48" s="5"/>
      <c r="Q48" t="s">
        <v>75</v>
      </c>
      <c r="R48" t="s">
        <v>153</v>
      </c>
      <c r="S48">
        <v>438</v>
      </c>
      <c r="T48">
        <v>399</v>
      </c>
      <c r="U48">
        <v>174</v>
      </c>
      <c r="V48">
        <v>16</v>
      </c>
      <c r="W48">
        <v>6</v>
      </c>
    </row>
    <row r="49" spans="1:23" x14ac:dyDescent="0.25">
      <c r="A49" t="s">
        <v>76</v>
      </c>
      <c r="B49">
        <v>200</v>
      </c>
      <c r="C49">
        <v>400</v>
      </c>
      <c r="D49">
        <v>191</v>
      </c>
      <c r="E49">
        <v>391</v>
      </c>
      <c r="G49" s="6">
        <f t="shared" si="1"/>
        <v>-126.86989764584402</v>
      </c>
      <c r="H49" s="6">
        <f t="shared" si="0"/>
        <v>-130.50741852008468</v>
      </c>
      <c r="I49" s="7">
        <f t="shared" si="2"/>
        <v>4</v>
      </c>
      <c r="J49" s="7">
        <f t="shared" si="3"/>
        <v>0</v>
      </c>
      <c r="K49" s="7">
        <f t="shared" si="4"/>
        <v>4</v>
      </c>
      <c r="L49" s="11"/>
      <c r="M49" s="5"/>
      <c r="N49" s="5"/>
      <c r="Q49" t="s">
        <v>76</v>
      </c>
      <c r="R49" t="s">
        <v>153</v>
      </c>
      <c r="S49">
        <v>191</v>
      </c>
      <c r="T49">
        <v>391</v>
      </c>
      <c r="U49">
        <v>4</v>
      </c>
      <c r="V49">
        <v>84</v>
      </c>
      <c r="W49">
        <v>98</v>
      </c>
    </row>
    <row r="50" spans="1:23" x14ac:dyDescent="0.25">
      <c r="A50" t="s">
        <v>77</v>
      </c>
      <c r="B50">
        <v>239</v>
      </c>
      <c r="C50">
        <v>57</v>
      </c>
      <c r="D50">
        <v>423</v>
      </c>
      <c r="E50">
        <v>410</v>
      </c>
      <c r="G50" s="6">
        <f t="shared" si="1"/>
        <v>113.87528085392751</v>
      </c>
      <c r="H50" s="6">
        <f t="shared" si="0"/>
        <v>-58.78906735028054</v>
      </c>
      <c r="I50" s="7">
        <f t="shared" si="2"/>
        <v>173</v>
      </c>
      <c r="J50" s="7">
        <f t="shared" si="3"/>
        <v>0</v>
      </c>
      <c r="K50" s="7">
        <f t="shared" si="4"/>
        <v>173</v>
      </c>
      <c r="L50" s="11"/>
      <c r="M50" s="5"/>
      <c r="N50" s="5"/>
      <c r="Q50" t="s">
        <v>77</v>
      </c>
      <c r="R50" t="s">
        <v>155</v>
      </c>
      <c r="S50">
        <v>423</v>
      </c>
      <c r="T50">
        <v>410</v>
      </c>
      <c r="U50">
        <v>173</v>
      </c>
      <c r="V50">
        <v>54</v>
      </c>
      <c r="W50">
        <v>7</v>
      </c>
    </row>
    <row r="51" spans="1:23" x14ac:dyDescent="0.25">
      <c r="A51" t="s">
        <v>78</v>
      </c>
      <c r="B51">
        <v>408</v>
      </c>
      <c r="C51">
        <v>60</v>
      </c>
      <c r="D51">
        <v>395</v>
      </c>
      <c r="E51">
        <v>54</v>
      </c>
      <c r="G51" s="6">
        <f t="shared" si="1"/>
        <v>63.946504689509048</v>
      </c>
      <c r="H51" s="6">
        <f t="shared" si="0"/>
        <v>68.039435979903544</v>
      </c>
      <c r="I51" s="7">
        <f t="shared" si="2"/>
        <v>5</v>
      </c>
      <c r="J51" s="7">
        <f t="shared" si="3"/>
        <v>5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395</v>
      </c>
      <c r="T51">
        <v>54</v>
      </c>
      <c r="U51">
        <v>5</v>
      </c>
      <c r="V51">
        <v>58</v>
      </c>
      <c r="W51">
        <v>82</v>
      </c>
    </row>
    <row r="52" spans="1:23" x14ac:dyDescent="0.25">
      <c r="A52" t="s">
        <v>79</v>
      </c>
      <c r="B52">
        <v>154</v>
      </c>
      <c r="C52">
        <v>352</v>
      </c>
      <c r="D52">
        <v>172</v>
      </c>
      <c r="E52">
        <v>373</v>
      </c>
      <c r="G52" s="6">
        <f t="shared" si="1"/>
        <v>-145.9925075802677</v>
      </c>
      <c r="H52" s="6">
        <f t="shared" si="0"/>
        <v>-138.05559345775293</v>
      </c>
      <c r="I52" s="7">
        <f t="shared" si="2"/>
        <v>8</v>
      </c>
      <c r="J52" s="7">
        <f t="shared" si="3"/>
        <v>0</v>
      </c>
      <c r="K52" s="7">
        <f t="shared" si="4"/>
        <v>8</v>
      </c>
      <c r="L52" s="11"/>
      <c r="M52" s="5"/>
      <c r="N52" s="5"/>
      <c r="Q52" t="s">
        <v>79</v>
      </c>
      <c r="R52" t="s">
        <v>155</v>
      </c>
      <c r="S52">
        <v>172</v>
      </c>
      <c r="T52">
        <v>373</v>
      </c>
      <c r="U52">
        <v>8</v>
      </c>
      <c r="V52">
        <v>35</v>
      </c>
      <c r="W52">
        <v>46</v>
      </c>
    </row>
    <row r="53" spans="1:23" x14ac:dyDescent="0.25">
      <c r="A53" t="s">
        <v>80</v>
      </c>
      <c r="B53">
        <v>514</v>
      </c>
      <c r="C53">
        <v>192</v>
      </c>
      <c r="D53">
        <v>183</v>
      </c>
      <c r="E53">
        <v>93</v>
      </c>
      <c r="G53" s="6">
        <f t="shared" si="1"/>
        <v>13.89717631501536</v>
      </c>
      <c r="H53" s="6">
        <f t="shared" si="0"/>
        <v>132.98337612537691</v>
      </c>
      <c r="I53" s="7">
        <f t="shared" si="2"/>
        <v>120</v>
      </c>
      <c r="J53" s="7">
        <f t="shared" si="3"/>
        <v>120</v>
      </c>
      <c r="K53" s="7">
        <f t="shared" si="4"/>
        <v>0</v>
      </c>
      <c r="L53" s="11"/>
      <c r="M53" s="5"/>
      <c r="N53" s="5"/>
      <c r="Q53" t="s">
        <v>80</v>
      </c>
      <c r="R53" t="s">
        <v>154</v>
      </c>
      <c r="S53">
        <v>183</v>
      </c>
      <c r="T53">
        <v>93</v>
      </c>
      <c r="U53">
        <v>120</v>
      </c>
      <c r="V53">
        <v>45</v>
      </c>
      <c r="W53">
        <v>47</v>
      </c>
    </row>
    <row r="54" spans="1:23" x14ac:dyDescent="0.25">
      <c r="A54" t="s">
        <v>81</v>
      </c>
      <c r="B54">
        <v>375</v>
      </c>
      <c r="C54">
        <v>48</v>
      </c>
      <c r="D54">
        <v>392</v>
      </c>
      <c r="E54">
        <v>55</v>
      </c>
      <c r="G54" s="6">
        <f t="shared" si="1"/>
        <v>74.015198479765417</v>
      </c>
      <c r="H54" s="6">
        <f t="shared" si="0"/>
        <v>68.734550367093732</v>
      </c>
      <c r="I54" s="7">
        <f t="shared" si="2"/>
        <v>6</v>
      </c>
      <c r="J54" s="7">
        <f t="shared" si="3"/>
        <v>6</v>
      </c>
      <c r="K54" s="7">
        <f t="shared" si="4"/>
        <v>0</v>
      </c>
      <c r="L54" s="11"/>
      <c r="M54" s="5"/>
      <c r="N54" s="5"/>
      <c r="Q54" t="s">
        <v>81</v>
      </c>
      <c r="R54" t="s">
        <v>154</v>
      </c>
      <c r="S54">
        <v>392</v>
      </c>
      <c r="T54">
        <v>55</v>
      </c>
      <c r="U54">
        <v>6</v>
      </c>
      <c r="V54">
        <v>3</v>
      </c>
      <c r="W54">
        <v>99</v>
      </c>
    </row>
    <row r="55" spans="1:23" x14ac:dyDescent="0.25">
      <c r="A55" t="s">
        <v>82</v>
      </c>
      <c r="B55">
        <v>232</v>
      </c>
      <c r="C55">
        <v>420</v>
      </c>
      <c r="D55">
        <v>170</v>
      </c>
      <c r="E55">
        <v>376</v>
      </c>
      <c r="G55" s="6">
        <f t="shared" si="1"/>
        <v>-116.05349531049096</v>
      </c>
      <c r="H55" s="6">
        <f t="shared" si="0"/>
        <v>-137.80245151986676</v>
      </c>
      <c r="I55" s="7">
        <f t="shared" si="2"/>
        <v>22</v>
      </c>
      <c r="J55" s="7">
        <f t="shared" si="3"/>
        <v>0</v>
      </c>
      <c r="K55" s="7">
        <f t="shared" si="4"/>
        <v>22</v>
      </c>
      <c r="L55" s="11"/>
      <c r="M55" s="5"/>
      <c r="N55" s="5"/>
      <c r="Q55" t="s">
        <v>82</v>
      </c>
      <c r="R55" t="s">
        <v>154</v>
      </c>
      <c r="S55">
        <v>170</v>
      </c>
      <c r="T55">
        <v>376</v>
      </c>
      <c r="U55">
        <v>22</v>
      </c>
      <c r="V55">
        <v>17</v>
      </c>
      <c r="W55">
        <v>83</v>
      </c>
    </row>
    <row r="56" spans="1:23" x14ac:dyDescent="0.25">
      <c r="A56" t="s">
        <v>83</v>
      </c>
      <c r="B56">
        <v>265</v>
      </c>
      <c r="C56">
        <v>432</v>
      </c>
      <c r="D56">
        <v>178</v>
      </c>
      <c r="E56">
        <v>97</v>
      </c>
      <c r="G56" s="6">
        <f t="shared" si="1"/>
        <v>-105.98480152023457</v>
      </c>
      <c r="H56" s="6">
        <f t="shared" si="0"/>
        <v>134.79896300216538</v>
      </c>
      <c r="I56" s="7">
        <f t="shared" si="2"/>
        <v>120</v>
      </c>
      <c r="J56" s="7">
        <f t="shared" si="3"/>
        <v>120</v>
      </c>
      <c r="K56" s="7">
        <f t="shared" si="4"/>
        <v>0</v>
      </c>
      <c r="L56" s="11"/>
      <c r="M56" s="5"/>
      <c r="N56" s="5"/>
      <c r="Q56" t="s">
        <v>83</v>
      </c>
      <c r="R56" t="s">
        <v>156</v>
      </c>
      <c r="S56">
        <v>178</v>
      </c>
      <c r="T56">
        <v>97</v>
      </c>
      <c r="U56">
        <v>120</v>
      </c>
      <c r="V56">
        <v>28</v>
      </c>
      <c r="W56">
        <v>55</v>
      </c>
    </row>
    <row r="57" spans="1:23" x14ac:dyDescent="0.25">
      <c r="A57" t="s">
        <v>84</v>
      </c>
      <c r="B57">
        <v>137</v>
      </c>
      <c r="C57">
        <v>321</v>
      </c>
      <c r="D57">
        <v>167</v>
      </c>
      <c r="E57">
        <v>368</v>
      </c>
      <c r="G57" s="6">
        <f t="shared" si="1"/>
        <v>-156.12471914607249</v>
      </c>
      <c r="H57" s="6">
        <f t="shared" si="0"/>
        <v>-140.08410340959443</v>
      </c>
      <c r="I57" s="7">
        <f t="shared" si="2"/>
        <v>17</v>
      </c>
      <c r="J57" s="7">
        <f t="shared" si="3"/>
        <v>0</v>
      </c>
      <c r="K57" s="7">
        <f t="shared" si="4"/>
        <v>17</v>
      </c>
      <c r="L57" s="11"/>
      <c r="M57" s="5"/>
      <c r="N57" s="5"/>
      <c r="Q57" t="s">
        <v>84</v>
      </c>
      <c r="R57" t="s">
        <v>156</v>
      </c>
      <c r="S57">
        <v>167</v>
      </c>
      <c r="T57">
        <v>368</v>
      </c>
      <c r="U57">
        <v>17</v>
      </c>
      <c r="V57">
        <v>63</v>
      </c>
      <c r="W57">
        <v>91</v>
      </c>
    </row>
    <row r="58" spans="1:23" x14ac:dyDescent="0.25">
      <c r="A58" t="s">
        <v>85</v>
      </c>
      <c r="B58">
        <v>464</v>
      </c>
      <c r="C58">
        <v>101</v>
      </c>
      <c r="D58">
        <v>434</v>
      </c>
      <c r="E58">
        <v>77</v>
      </c>
      <c r="G58" s="6">
        <f t="shared" si="1"/>
        <v>43.987812386017552</v>
      </c>
      <c r="H58" s="6">
        <f t="shared" si="0"/>
        <v>55.031577732361193</v>
      </c>
      <c r="I58" s="7">
        <f t="shared" si="2"/>
        <v>12</v>
      </c>
      <c r="J58" s="7">
        <f t="shared" si="3"/>
        <v>12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434</v>
      </c>
      <c r="T58">
        <v>77</v>
      </c>
      <c r="U58">
        <v>12</v>
      </c>
      <c r="V58">
        <v>72</v>
      </c>
      <c r="W58">
        <v>88</v>
      </c>
    </row>
    <row r="59" spans="1:23" x14ac:dyDescent="0.25">
      <c r="A59" t="s">
        <v>86</v>
      </c>
      <c r="B59">
        <v>181</v>
      </c>
      <c r="C59">
        <v>96</v>
      </c>
      <c r="D59">
        <v>189</v>
      </c>
      <c r="E59">
        <v>390</v>
      </c>
      <c r="G59" s="6">
        <f t="shared" si="1"/>
        <v>133.98781238601754</v>
      </c>
      <c r="H59" s="6">
        <f t="shared" si="0"/>
        <v>-131.13179596167828</v>
      </c>
      <c r="I59" s="7">
        <f t="shared" si="2"/>
        <v>95</v>
      </c>
      <c r="J59" s="7">
        <f t="shared" si="3"/>
        <v>0</v>
      </c>
      <c r="K59" s="7">
        <f t="shared" si="4"/>
        <v>95</v>
      </c>
      <c r="L59" s="11"/>
      <c r="M59" s="5"/>
      <c r="N59" s="5"/>
      <c r="Q59" t="s">
        <v>86</v>
      </c>
      <c r="R59" t="s">
        <v>153</v>
      </c>
      <c r="S59">
        <v>189</v>
      </c>
      <c r="T59">
        <v>390</v>
      </c>
      <c r="U59">
        <v>95</v>
      </c>
      <c r="V59">
        <v>12</v>
      </c>
      <c r="W59">
        <v>57</v>
      </c>
    </row>
    <row r="60" spans="1:23" x14ac:dyDescent="0.25">
      <c r="A60" t="s">
        <v>87</v>
      </c>
      <c r="B60">
        <v>140</v>
      </c>
      <c r="C60">
        <v>152</v>
      </c>
      <c r="D60">
        <v>165</v>
      </c>
      <c r="E60">
        <v>114</v>
      </c>
      <c r="G60" s="6">
        <f t="shared" si="1"/>
        <v>153.94650468950906</v>
      </c>
      <c r="H60" s="6">
        <f t="shared" si="0"/>
        <v>140.89222761731912</v>
      </c>
      <c r="I60" s="7">
        <f t="shared" si="2"/>
        <v>14</v>
      </c>
      <c r="J60" s="7">
        <f t="shared" si="3"/>
        <v>14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165</v>
      </c>
      <c r="T60">
        <v>114</v>
      </c>
      <c r="U60">
        <v>14</v>
      </c>
      <c r="V60">
        <v>20</v>
      </c>
      <c r="W60">
        <v>81</v>
      </c>
    </row>
    <row r="61" spans="1:23" x14ac:dyDescent="0.25">
      <c r="A61" t="s">
        <v>88</v>
      </c>
      <c r="B61">
        <v>334</v>
      </c>
      <c r="C61">
        <v>440</v>
      </c>
      <c r="D61">
        <v>421</v>
      </c>
      <c r="E61">
        <v>406</v>
      </c>
      <c r="G61" s="6">
        <f t="shared" si="1"/>
        <v>-85.995827059290605</v>
      </c>
      <c r="H61" s="6">
        <f t="shared" si="0"/>
        <v>-58.682258160256879</v>
      </c>
      <c r="I61" s="7">
        <f t="shared" si="2"/>
        <v>28</v>
      </c>
      <c r="J61" s="7">
        <f t="shared" si="3"/>
        <v>0</v>
      </c>
      <c r="K61" s="7">
        <f t="shared" si="4"/>
        <v>28</v>
      </c>
      <c r="L61" s="11"/>
      <c r="M61" s="5"/>
      <c r="N61" s="5"/>
      <c r="Q61" t="s">
        <v>88</v>
      </c>
      <c r="R61" t="s">
        <v>153</v>
      </c>
      <c r="S61">
        <v>421</v>
      </c>
      <c r="T61">
        <v>406</v>
      </c>
      <c r="U61">
        <v>28</v>
      </c>
      <c r="V61">
        <v>79</v>
      </c>
      <c r="W61">
        <v>49</v>
      </c>
    </row>
    <row r="62" spans="1:23" x14ac:dyDescent="0.25">
      <c r="A62" t="s">
        <v>89</v>
      </c>
      <c r="B62">
        <v>208</v>
      </c>
      <c r="C62">
        <v>406</v>
      </c>
      <c r="D62">
        <v>194</v>
      </c>
      <c r="E62">
        <v>392</v>
      </c>
      <c r="G62" s="6">
        <f t="shared" si="1"/>
        <v>-124.00749241973227</v>
      </c>
      <c r="H62" s="6">
        <f t="shared" si="0"/>
        <v>-129.65694424142484</v>
      </c>
      <c r="I62" s="7">
        <f t="shared" si="2"/>
        <v>6</v>
      </c>
      <c r="J62" s="7">
        <f t="shared" si="3"/>
        <v>0</v>
      </c>
      <c r="K62" s="7">
        <f t="shared" si="4"/>
        <v>6</v>
      </c>
      <c r="L62" s="11"/>
      <c r="M62" s="5"/>
      <c r="N62" s="5"/>
      <c r="Q62" t="s">
        <v>89</v>
      </c>
      <c r="R62" t="s">
        <v>155</v>
      </c>
      <c r="S62">
        <v>194</v>
      </c>
      <c r="T62">
        <v>392</v>
      </c>
      <c r="U62">
        <v>6</v>
      </c>
      <c r="V62">
        <v>57</v>
      </c>
      <c r="W62">
        <v>27</v>
      </c>
    </row>
    <row r="63" spans="1:23" x14ac:dyDescent="0.25">
      <c r="A63" t="s">
        <v>90</v>
      </c>
      <c r="B63">
        <v>368</v>
      </c>
      <c r="C63">
        <v>46</v>
      </c>
      <c r="D63">
        <v>391</v>
      </c>
      <c r="E63">
        <v>55</v>
      </c>
      <c r="G63" s="6">
        <f t="shared" si="1"/>
        <v>76.102823684984642</v>
      </c>
      <c r="H63" s="6">
        <f t="shared" si="0"/>
        <v>69.004007648117621</v>
      </c>
      <c r="I63" s="7">
        <f t="shared" si="2"/>
        <v>8</v>
      </c>
      <c r="J63" s="7">
        <f t="shared" si="3"/>
        <v>8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391</v>
      </c>
      <c r="T63">
        <v>55</v>
      </c>
      <c r="U63">
        <v>8</v>
      </c>
      <c r="V63">
        <v>86</v>
      </c>
      <c r="W63">
        <v>99</v>
      </c>
    </row>
    <row r="64" spans="1:23" x14ac:dyDescent="0.25">
      <c r="A64" t="s">
        <v>91</v>
      </c>
      <c r="B64">
        <v>140</v>
      </c>
      <c r="C64">
        <v>328</v>
      </c>
      <c r="D64">
        <v>200</v>
      </c>
      <c r="E64">
        <v>402</v>
      </c>
      <c r="G64" s="6">
        <f t="shared" si="1"/>
        <v>-153.94650468950906</v>
      </c>
      <c r="H64" s="6">
        <f t="shared" si="0"/>
        <v>-126.52885536698516</v>
      </c>
      <c r="I64" s="7">
        <f t="shared" si="2"/>
        <v>28</v>
      </c>
      <c r="J64" s="7">
        <f t="shared" si="3"/>
        <v>0</v>
      </c>
      <c r="K64" s="7">
        <f t="shared" si="4"/>
        <v>28</v>
      </c>
      <c r="L64" s="11"/>
      <c r="M64" s="5"/>
      <c r="N64" s="5"/>
      <c r="Q64" t="s">
        <v>91</v>
      </c>
      <c r="R64" t="s">
        <v>155</v>
      </c>
      <c r="S64">
        <v>200</v>
      </c>
      <c r="T64">
        <v>402</v>
      </c>
      <c r="U64">
        <v>28</v>
      </c>
      <c r="V64">
        <v>54</v>
      </c>
      <c r="W64">
        <v>22</v>
      </c>
    </row>
    <row r="65" spans="1:23" x14ac:dyDescent="0.25">
      <c r="A65" t="s">
        <v>92</v>
      </c>
      <c r="B65">
        <v>121</v>
      </c>
      <c r="C65">
        <v>261</v>
      </c>
      <c r="D65">
        <v>120</v>
      </c>
      <c r="E65">
        <v>249</v>
      </c>
      <c r="G65" s="6">
        <f t="shared" si="1"/>
        <v>-173.97600691768037</v>
      </c>
      <c r="H65" s="6">
        <f t="shared" si="0"/>
        <v>-177.42342816973118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Q65" t="s">
        <v>92</v>
      </c>
      <c r="R65" t="s">
        <v>154</v>
      </c>
      <c r="S65">
        <v>120</v>
      </c>
      <c r="T65">
        <v>249</v>
      </c>
      <c r="U65">
        <v>4</v>
      </c>
      <c r="V65">
        <v>29</v>
      </c>
      <c r="W65">
        <v>98</v>
      </c>
    </row>
    <row r="66" spans="1:23" x14ac:dyDescent="0.25">
      <c r="A66" t="s">
        <v>93</v>
      </c>
      <c r="B66">
        <v>265</v>
      </c>
      <c r="C66">
        <v>48</v>
      </c>
      <c r="D66">
        <v>214</v>
      </c>
      <c r="E66">
        <v>70</v>
      </c>
      <c r="G66" s="6">
        <f t="shared" si="1"/>
        <v>105.98480152023457</v>
      </c>
      <c r="H66" s="6">
        <f t="shared" ref="H66:H121" si="5">ATAN2(2*(D66-$M$2/2)/$M$4,2*($N$2/2-E66)/$M$4)*180/PI()</f>
        <v>121.94475277620339</v>
      </c>
      <c r="I66" s="7">
        <f t="shared" si="2"/>
        <v>16</v>
      </c>
      <c r="J66" s="7">
        <f t="shared" si="3"/>
        <v>16</v>
      </c>
      <c r="K66" s="7">
        <f t="shared" si="4"/>
        <v>0</v>
      </c>
      <c r="L66" s="11"/>
      <c r="M66" s="5"/>
      <c r="N66" s="5"/>
      <c r="Q66" t="s">
        <v>93</v>
      </c>
      <c r="R66" t="s">
        <v>154</v>
      </c>
      <c r="S66">
        <v>214</v>
      </c>
      <c r="T66">
        <v>70</v>
      </c>
      <c r="U66">
        <v>16</v>
      </c>
      <c r="V66">
        <v>67</v>
      </c>
      <c r="W66">
        <v>99</v>
      </c>
    </row>
    <row r="67" spans="1:23" x14ac:dyDescent="0.25">
      <c r="A67" t="s">
        <v>94</v>
      </c>
      <c r="B67">
        <v>438</v>
      </c>
      <c r="C67">
        <v>402</v>
      </c>
      <c r="D67">
        <v>443</v>
      </c>
      <c r="E67">
        <v>393</v>
      </c>
      <c r="G67" s="6">
        <f t="shared" ref="G67:G121" si="6">ATAN2(2*(B67-$M$2/2)/$M$4,2*($N$2/2-C67)/$M$4)*180/PI()</f>
        <v>-53.930590100418996</v>
      </c>
      <c r="H67" s="6">
        <f t="shared" si="5"/>
        <v>-51.203447901691838</v>
      </c>
      <c r="I67" s="7">
        <f t="shared" ref="I67:I121" si="7">MAX(1,CEILING(MIN(MOD(G67-H67,360),MOD(H67-G67,360)),1))</f>
        <v>3</v>
      </c>
      <c r="J67" s="7">
        <f t="shared" ref="J67:J121" si="8">IF(H67&gt;1,I67,0)</f>
        <v>0</v>
      </c>
      <c r="K67" s="7">
        <f t="shared" ref="K67:K121" si="9">IF(H67&lt;1,I67,0)</f>
        <v>3</v>
      </c>
      <c r="L67" s="11"/>
      <c r="M67" s="5"/>
      <c r="N67" s="5"/>
      <c r="Q67" t="s">
        <v>94</v>
      </c>
      <c r="R67" t="s">
        <v>154</v>
      </c>
      <c r="S67">
        <v>443</v>
      </c>
      <c r="T67">
        <v>393</v>
      </c>
      <c r="U67">
        <v>3</v>
      </c>
      <c r="V67">
        <v>31</v>
      </c>
      <c r="W67">
        <v>72</v>
      </c>
    </row>
    <row r="68" spans="1:23" x14ac:dyDescent="0.25">
      <c r="A68" t="s">
        <v>95</v>
      </c>
      <c r="B68">
        <v>519</v>
      </c>
      <c r="C68">
        <v>219</v>
      </c>
      <c r="D68">
        <v>519</v>
      </c>
      <c r="E68">
        <v>237</v>
      </c>
      <c r="G68" s="6">
        <f t="shared" si="6"/>
        <v>6.0239930823196177</v>
      </c>
      <c r="H68" s="6">
        <f t="shared" si="5"/>
        <v>0.86369004459958698</v>
      </c>
      <c r="I68" s="7">
        <f t="shared" si="7"/>
        <v>6</v>
      </c>
      <c r="J68" s="7">
        <f t="shared" si="8"/>
        <v>0</v>
      </c>
      <c r="K68" s="7">
        <f t="shared" si="9"/>
        <v>6</v>
      </c>
      <c r="L68" s="11"/>
      <c r="M68" s="5"/>
      <c r="N68" s="5"/>
      <c r="Q68" t="s">
        <v>95</v>
      </c>
      <c r="R68" t="s">
        <v>156</v>
      </c>
      <c r="S68">
        <v>519</v>
      </c>
      <c r="T68">
        <v>237</v>
      </c>
      <c r="U68">
        <v>6</v>
      </c>
      <c r="V68">
        <v>98</v>
      </c>
      <c r="W68">
        <v>99</v>
      </c>
    </row>
    <row r="69" spans="1:23" x14ac:dyDescent="0.25">
      <c r="A69" t="s">
        <v>96</v>
      </c>
      <c r="B69">
        <v>486</v>
      </c>
      <c r="C69">
        <v>352</v>
      </c>
      <c r="D69">
        <v>481</v>
      </c>
      <c r="E69">
        <v>354</v>
      </c>
      <c r="G69" s="6">
        <f t="shared" si="6"/>
        <v>-34.007492419732273</v>
      </c>
      <c r="H69" s="6">
        <f t="shared" si="5"/>
        <v>-35.30133826228991</v>
      </c>
      <c r="I69" s="7">
        <f t="shared" si="7"/>
        <v>2</v>
      </c>
      <c r="J69" s="7">
        <f t="shared" si="8"/>
        <v>0</v>
      </c>
      <c r="K69" s="7">
        <f t="shared" si="9"/>
        <v>2</v>
      </c>
      <c r="L69" s="11"/>
      <c r="M69" s="5"/>
      <c r="N69" s="5"/>
      <c r="Q69" t="s">
        <v>96</v>
      </c>
      <c r="R69" t="s">
        <v>156</v>
      </c>
      <c r="S69">
        <v>481</v>
      </c>
      <c r="T69">
        <v>354</v>
      </c>
      <c r="U69">
        <v>2</v>
      </c>
      <c r="V69">
        <v>56</v>
      </c>
      <c r="W69">
        <v>99</v>
      </c>
    </row>
    <row r="70" spans="1:23" x14ac:dyDescent="0.25">
      <c r="A70" t="s">
        <v>97</v>
      </c>
      <c r="B70">
        <v>202</v>
      </c>
      <c r="C70">
        <v>78</v>
      </c>
      <c r="D70">
        <v>465</v>
      </c>
      <c r="E70">
        <v>106</v>
      </c>
      <c r="G70" s="6">
        <f t="shared" si="6"/>
        <v>126.06940989958099</v>
      </c>
      <c r="H70" s="6">
        <f t="shared" si="5"/>
        <v>42.742196011327572</v>
      </c>
      <c r="I70" s="7">
        <f t="shared" si="7"/>
        <v>84</v>
      </c>
      <c r="J70" s="7">
        <f t="shared" si="8"/>
        <v>84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465</v>
      </c>
      <c r="T70">
        <v>106</v>
      </c>
      <c r="U70">
        <v>84</v>
      </c>
      <c r="V70">
        <v>34</v>
      </c>
      <c r="W70">
        <v>47</v>
      </c>
    </row>
    <row r="71" spans="1:23" x14ac:dyDescent="0.25">
      <c r="A71" t="s">
        <v>98</v>
      </c>
      <c r="B71">
        <v>341</v>
      </c>
      <c r="C71">
        <v>439</v>
      </c>
      <c r="D71">
        <v>319</v>
      </c>
      <c r="E71">
        <v>438</v>
      </c>
      <c r="G71" s="6">
        <f t="shared" si="6"/>
        <v>-83.97600691768038</v>
      </c>
      <c r="H71" s="6">
        <f t="shared" si="5"/>
        <v>-90.289370163440594</v>
      </c>
      <c r="I71" s="7">
        <f t="shared" si="7"/>
        <v>7</v>
      </c>
      <c r="J71" s="7">
        <f t="shared" si="8"/>
        <v>0</v>
      </c>
      <c r="K71" s="7">
        <f t="shared" si="9"/>
        <v>7</v>
      </c>
      <c r="L71" s="11"/>
      <c r="M71" s="5"/>
      <c r="N71" s="5"/>
      <c r="Q71" t="s">
        <v>98</v>
      </c>
      <c r="R71" t="s">
        <v>153</v>
      </c>
      <c r="S71">
        <v>319</v>
      </c>
      <c r="T71">
        <v>438</v>
      </c>
      <c r="U71">
        <v>7</v>
      </c>
      <c r="V71">
        <v>65</v>
      </c>
      <c r="W71">
        <v>100</v>
      </c>
    </row>
    <row r="72" spans="1:23" x14ac:dyDescent="0.25">
      <c r="A72" t="s">
        <v>99</v>
      </c>
      <c r="B72">
        <v>158</v>
      </c>
      <c r="C72">
        <v>358</v>
      </c>
      <c r="D72">
        <v>163</v>
      </c>
      <c r="E72">
        <v>366</v>
      </c>
      <c r="G72" s="6">
        <f t="shared" si="6"/>
        <v>-143.93059010041898</v>
      </c>
      <c r="H72" s="6">
        <f t="shared" si="5"/>
        <v>-141.2512922369346</v>
      </c>
      <c r="I72" s="7">
        <f t="shared" si="7"/>
        <v>3</v>
      </c>
      <c r="J72" s="7">
        <f t="shared" si="8"/>
        <v>0</v>
      </c>
      <c r="K72" s="7">
        <f t="shared" si="9"/>
        <v>3</v>
      </c>
      <c r="L72" s="11"/>
      <c r="M72" s="5"/>
      <c r="N72" s="5"/>
      <c r="Q72" t="s">
        <v>99</v>
      </c>
      <c r="R72" t="s">
        <v>153</v>
      </c>
      <c r="S72">
        <v>163</v>
      </c>
      <c r="T72">
        <v>366</v>
      </c>
      <c r="U72">
        <v>3</v>
      </c>
      <c r="V72">
        <v>56</v>
      </c>
      <c r="W72">
        <v>99</v>
      </c>
    </row>
    <row r="73" spans="1:23" x14ac:dyDescent="0.25">
      <c r="A73" t="s">
        <v>100</v>
      </c>
      <c r="B73">
        <v>128</v>
      </c>
      <c r="C73">
        <v>295</v>
      </c>
      <c r="D73">
        <v>154</v>
      </c>
      <c r="E73">
        <v>350</v>
      </c>
      <c r="G73" s="6">
        <f t="shared" si="6"/>
        <v>-164.01519847976542</v>
      </c>
      <c r="H73" s="6">
        <f t="shared" si="5"/>
        <v>-146.4695303328669</v>
      </c>
      <c r="I73" s="7">
        <f t="shared" si="7"/>
        <v>18</v>
      </c>
      <c r="J73" s="7">
        <f t="shared" si="8"/>
        <v>0</v>
      </c>
      <c r="K73" s="7">
        <f t="shared" si="9"/>
        <v>18</v>
      </c>
      <c r="L73" s="11"/>
      <c r="M73" s="5"/>
      <c r="N73" s="5"/>
      <c r="Q73" t="s">
        <v>100</v>
      </c>
      <c r="R73" t="s">
        <v>153</v>
      </c>
      <c r="S73">
        <v>154</v>
      </c>
      <c r="T73">
        <v>350</v>
      </c>
      <c r="U73">
        <v>18</v>
      </c>
      <c r="V73">
        <v>69</v>
      </c>
      <c r="W73">
        <v>99</v>
      </c>
    </row>
    <row r="74" spans="1:23" x14ac:dyDescent="0.25">
      <c r="A74" t="s">
        <v>101</v>
      </c>
      <c r="B74">
        <v>429</v>
      </c>
      <c r="C74">
        <v>72</v>
      </c>
      <c r="D74">
        <v>449</v>
      </c>
      <c r="E74">
        <v>90</v>
      </c>
      <c r="G74" s="6">
        <f t="shared" si="6"/>
        <v>57.024108802689561</v>
      </c>
      <c r="H74" s="6">
        <f t="shared" si="5"/>
        <v>49.30446896050799</v>
      </c>
      <c r="I74" s="7">
        <f t="shared" si="7"/>
        <v>8</v>
      </c>
      <c r="J74" s="7">
        <f t="shared" si="8"/>
        <v>8</v>
      </c>
      <c r="K74" s="7">
        <f t="shared" si="9"/>
        <v>0</v>
      </c>
      <c r="L74" s="11"/>
      <c r="M74" s="5"/>
      <c r="N74" s="5"/>
      <c r="Q74" t="s">
        <v>101</v>
      </c>
      <c r="R74" t="s">
        <v>155</v>
      </c>
      <c r="S74">
        <v>449</v>
      </c>
      <c r="T74">
        <v>90</v>
      </c>
      <c r="U74">
        <v>8</v>
      </c>
      <c r="V74">
        <v>49</v>
      </c>
      <c r="W74">
        <v>79</v>
      </c>
    </row>
    <row r="75" spans="1:23" x14ac:dyDescent="0.25">
      <c r="A75" t="s">
        <v>102</v>
      </c>
      <c r="B75">
        <v>504</v>
      </c>
      <c r="C75">
        <v>318</v>
      </c>
      <c r="D75">
        <v>448</v>
      </c>
      <c r="E75">
        <v>389</v>
      </c>
      <c r="G75" s="6">
        <f t="shared" si="6"/>
        <v>-22.972721330828662</v>
      </c>
      <c r="H75" s="6">
        <f t="shared" si="5"/>
        <v>-49.335430085840208</v>
      </c>
      <c r="I75" s="7">
        <f t="shared" si="7"/>
        <v>27</v>
      </c>
      <c r="J75" s="7">
        <f t="shared" si="8"/>
        <v>0</v>
      </c>
      <c r="K75" s="7">
        <f t="shared" si="9"/>
        <v>27</v>
      </c>
      <c r="L75" s="11"/>
      <c r="M75" s="5"/>
      <c r="N75" s="5"/>
      <c r="Q75" t="s">
        <v>102</v>
      </c>
      <c r="R75" t="s">
        <v>155</v>
      </c>
      <c r="S75">
        <v>448</v>
      </c>
      <c r="T75">
        <v>389</v>
      </c>
      <c r="U75">
        <v>27</v>
      </c>
      <c r="V75">
        <v>68</v>
      </c>
      <c r="W75">
        <v>100</v>
      </c>
    </row>
    <row r="76" spans="1:23" x14ac:dyDescent="0.25">
      <c r="A76" t="s">
        <v>103</v>
      </c>
      <c r="B76">
        <v>498</v>
      </c>
      <c r="C76">
        <v>149</v>
      </c>
      <c r="D76">
        <v>487</v>
      </c>
      <c r="E76">
        <v>129</v>
      </c>
      <c r="G76" s="6">
        <f t="shared" si="6"/>
        <v>27.077751402926548</v>
      </c>
      <c r="H76" s="6">
        <f t="shared" si="5"/>
        <v>33.610820301945481</v>
      </c>
      <c r="I76" s="7">
        <f t="shared" si="7"/>
        <v>7</v>
      </c>
      <c r="J76" s="7">
        <f t="shared" si="8"/>
        <v>7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487</v>
      </c>
      <c r="T76">
        <v>129</v>
      </c>
      <c r="U76">
        <v>7</v>
      </c>
      <c r="V76">
        <v>45</v>
      </c>
      <c r="W76">
        <v>100</v>
      </c>
    </row>
    <row r="77" spans="1:23" x14ac:dyDescent="0.25">
      <c r="A77" t="s">
        <v>104</v>
      </c>
      <c r="B77">
        <v>229</v>
      </c>
      <c r="C77">
        <v>62</v>
      </c>
      <c r="D77">
        <v>425</v>
      </c>
      <c r="E77">
        <v>71</v>
      </c>
      <c r="G77" s="6">
        <f t="shared" si="6"/>
        <v>117.07775140292654</v>
      </c>
      <c r="H77" s="6">
        <f t="shared" si="5"/>
        <v>58.147242375269492</v>
      </c>
      <c r="I77" s="7">
        <f t="shared" si="7"/>
        <v>59</v>
      </c>
      <c r="J77" s="7">
        <f t="shared" si="8"/>
        <v>59</v>
      </c>
      <c r="K77" s="7">
        <f t="shared" si="9"/>
        <v>0</v>
      </c>
      <c r="L77" s="11"/>
      <c r="M77" s="5"/>
      <c r="N77" s="5"/>
      <c r="Q77" t="s">
        <v>104</v>
      </c>
      <c r="R77" t="s">
        <v>154</v>
      </c>
      <c r="S77">
        <v>425</v>
      </c>
      <c r="T77">
        <v>71</v>
      </c>
      <c r="U77">
        <v>59</v>
      </c>
      <c r="V77">
        <v>0</v>
      </c>
      <c r="W77">
        <v>72</v>
      </c>
    </row>
    <row r="78" spans="1:23" x14ac:dyDescent="0.25">
      <c r="A78" t="s">
        <v>105</v>
      </c>
      <c r="B78">
        <v>120</v>
      </c>
      <c r="C78">
        <v>230</v>
      </c>
      <c r="D78">
        <v>165</v>
      </c>
      <c r="E78">
        <v>368</v>
      </c>
      <c r="G78" s="6">
        <f t="shared" si="6"/>
        <v>177.13759477388825</v>
      </c>
      <c r="H78" s="6">
        <f t="shared" si="5"/>
        <v>-140.44988610453927</v>
      </c>
      <c r="I78" s="7">
        <f t="shared" si="7"/>
        <v>43</v>
      </c>
      <c r="J78" s="7">
        <f t="shared" si="8"/>
        <v>0</v>
      </c>
      <c r="K78" s="7">
        <f t="shared" si="9"/>
        <v>43</v>
      </c>
      <c r="L78" s="11"/>
      <c r="M78" s="5"/>
      <c r="N78" s="5"/>
      <c r="Q78" t="s">
        <v>105</v>
      </c>
      <c r="R78" t="s">
        <v>154</v>
      </c>
      <c r="S78">
        <v>165</v>
      </c>
      <c r="T78">
        <v>368</v>
      </c>
      <c r="U78">
        <v>43</v>
      </c>
      <c r="V78">
        <v>38</v>
      </c>
      <c r="W78">
        <v>59</v>
      </c>
    </row>
    <row r="79" spans="1:23" x14ac:dyDescent="0.25">
      <c r="A79" t="s">
        <v>106</v>
      </c>
      <c r="B79">
        <v>519</v>
      </c>
      <c r="C79">
        <v>216</v>
      </c>
      <c r="D79">
        <v>173</v>
      </c>
      <c r="E79">
        <v>379</v>
      </c>
      <c r="G79" s="6">
        <f t="shared" si="6"/>
        <v>6.8768307374367952</v>
      </c>
      <c r="H79" s="6">
        <f t="shared" si="5"/>
        <v>-136.60226134627098</v>
      </c>
      <c r="I79" s="7">
        <f t="shared" si="7"/>
        <v>144</v>
      </c>
      <c r="J79" s="7">
        <f t="shared" si="8"/>
        <v>0</v>
      </c>
      <c r="K79" s="7">
        <f t="shared" si="9"/>
        <v>144</v>
      </c>
      <c r="L79" s="11"/>
      <c r="M79" s="5"/>
      <c r="N79" s="5"/>
      <c r="Q79" t="s">
        <v>106</v>
      </c>
      <c r="R79" t="s">
        <v>154</v>
      </c>
      <c r="S79">
        <v>173</v>
      </c>
      <c r="T79">
        <v>379</v>
      </c>
      <c r="U79">
        <v>144</v>
      </c>
      <c r="V79">
        <v>37</v>
      </c>
      <c r="W79">
        <v>49</v>
      </c>
    </row>
    <row r="80" spans="1:23" x14ac:dyDescent="0.25">
      <c r="A80" t="s">
        <v>107</v>
      </c>
      <c r="B80">
        <v>310</v>
      </c>
      <c r="C80">
        <v>440</v>
      </c>
      <c r="D80">
        <v>303</v>
      </c>
      <c r="E80">
        <v>437</v>
      </c>
      <c r="G80" s="6">
        <f t="shared" si="6"/>
        <v>-92.862405226111747</v>
      </c>
      <c r="H80" s="6">
        <f t="shared" si="5"/>
        <v>-94.93208742826485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Q80" t="s">
        <v>107</v>
      </c>
      <c r="R80" t="s">
        <v>156</v>
      </c>
      <c r="S80">
        <v>303</v>
      </c>
      <c r="T80">
        <v>437</v>
      </c>
      <c r="U80">
        <v>3</v>
      </c>
      <c r="V80">
        <v>82</v>
      </c>
      <c r="W80">
        <v>99</v>
      </c>
    </row>
    <row r="81" spans="1:23" x14ac:dyDescent="0.25">
      <c r="A81" t="s">
        <v>108</v>
      </c>
      <c r="B81">
        <v>200</v>
      </c>
      <c r="C81">
        <v>80</v>
      </c>
      <c r="D81">
        <v>169</v>
      </c>
      <c r="E81">
        <v>372</v>
      </c>
      <c r="G81" s="6">
        <f t="shared" si="6"/>
        <v>126.86989764584402</v>
      </c>
      <c r="H81" s="6">
        <f t="shared" si="5"/>
        <v>-138.84094902533695</v>
      </c>
      <c r="I81" s="7">
        <f t="shared" si="7"/>
        <v>95</v>
      </c>
      <c r="J81" s="7">
        <f t="shared" si="8"/>
        <v>0</v>
      </c>
      <c r="K81" s="7">
        <f t="shared" si="9"/>
        <v>95</v>
      </c>
      <c r="L81" s="11"/>
      <c r="M81" s="5"/>
      <c r="N81" s="5"/>
      <c r="Q81" t="s">
        <v>108</v>
      </c>
      <c r="R81" t="s">
        <v>156</v>
      </c>
      <c r="S81">
        <v>169</v>
      </c>
      <c r="T81">
        <v>372</v>
      </c>
      <c r="U81">
        <v>95</v>
      </c>
      <c r="V81">
        <v>1</v>
      </c>
      <c r="W81">
        <v>79</v>
      </c>
    </row>
    <row r="82" spans="1:23" x14ac:dyDescent="0.25">
      <c r="A82" t="s">
        <v>109</v>
      </c>
      <c r="B82">
        <v>262</v>
      </c>
      <c r="C82">
        <v>49</v>
      </c>
      <c r="D82">
        <v>186</v>
      </c>
      <c r="E82">
        <v>89</v>
      </c>
      <c r="G82" s="6">
        <f t="shared" si="6"/>
        <v>106.89169574467449</v>
      </c>
      <c r="H82" s="6">
        <f t="shared" si="5"/>
        <v>131.58640172522814</v>
      </c>
      <c r="I82" s="7">
        <f t="shared" si="7"/>
        <v>25</v>
      </c>
      <c r="J82" s="7">
        <f t="shared" si="8"/>
        <v>25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186</v>
      </c>
      <c r="T82">
        <v>89</v>
      </c>
      <c r="U82">
        <v>25</v>
      </c>
      <c r="V82">
        <v>88</v>
      </c>
      <c r="W82">
        <v>46</v>
      </c>
    </row>
    <row r="83" spans="1:23" x14ac:dyDescent="0.25">
      <c r="A83" t="s">
        <v>110</v>
      </c>
      <c r="B83">
        <v>174</v>
      </c>
      <c r="C83">
        <v>104</v>
      </c>
      <c r="D83">
        <v>211</v>
      </c>
      <c r="E83">
        <v>72</v>
      </c>
      <c r="G83" s="6">
        <f t="shared" si="6"/>
        <v>137.03091423685311</v>
      </c>
      <c r="H83" s="6">
        <f t="shared" si="5"/>
        <v>122.97589119731043</v>
      </c>
      <c r="I83" s="7">
        <f t="shared" si="7"/>
        <v>15</v>
      </c>
      <c r="J83" s="7">
        <f t="shared" si="8"/>
        <v>15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211</v>
      </c>
      <c r="T83">
        <v>72</v>
      </c>
      <c r="U83">
        <v>15</v>
      </c>
      <c r="V83">
        <v>88</v>
      </c>
      <c r="W83">
        <v>97</v>
      </c>
    </row>
    <row r="84" spans="1:23" x14ac:dyDescent="0.25">
      <c r="A84" t="s">
        <v>111</v>
      </c>
      <c r="B84">
        <v>398</v>
      </c>
      <c r="C84">
        <v>56</v>
      </c>
      <c r="D84">
        <v>417</v>
      </c>
      <c r="E84">
        <v>68</v>
      </c>
      <c r="G84" s="6">
        <f t="shared" si="6"/>
        <v>67.027278669171338</v>
      </c>
      <c r="H84" s="6">
        <f t="shared" si="5"/>
        <v>60.579023553750872</v>
      </c>
      <c r="I84" s="7">
        <f t="shared" si="7"/>
        <v>7</v>
      </c>
      <c r="J84" s="7">
        <f t="shared" si="8"/>
        <v>7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417</v>
      </c>
      <c r="T84">
        <v>68</v>
      </c>
      <c r="U84">
        <v>7</v>
      </c>
      <c r="V84">
        <v>7</v>
      </c>
      <c r="W84">
        <v>55</v>
      </c>
    </row>
    <row r="85" spans="1:23" x14ac:dyDescent="0.25">
      <c r="A85" t="s">
        <v>112</v>
      </c>
      <c r="B85">
        <v>488</v>
      </c>
      <c r="C85">
        <v>349</v>
      </c>
      <c r="D85">
        <v>429</v>
      </c>
      <c r="E85">
        <v>72</v>
      </c>
      <c r="G85" s="6">
        <f t="shared" si="6"/>
        <v>-32.975891197310439</v>
      </c>
      <c r="H85" s="6">
        <f t="shared" si="5"/>
        <v>57.024108802689561</v>
      </c>
      <c r="I85" s="7">
        <f t="shared" si="7"/>
        <v>90</v>
      </c>
      <c r="J85" s="7">
        <f t="shared" si="8"/>
        <v>90</v>
      </c>
      <c r="K85" s="7">
        <f t="shared" si="9"/>
        <v>0</v>
      </c>
      <c r="L85" s="11"/>
      <c r="M85" s="5"/>
      <c r="N85" s="5"/>
      <c r="Q85" t="s">
        <v>112</v>
      </c>
      <c r="R85" t="s">
        <v>153</v>
      </c>
      <c r="S85">
        <v>429</v>
      </c>
      <c r="T85">
        <v>72</v>
      </c>
      <c r="U85">
        <v>90</v>
      </c>
      <c r="V85">
        <v>84</v>
      </c>
      <c r="W85">
        <v>29</v>
      </c>
    </row>
    <row r="86" spans="1:23" x14ac:dyDescent="0.25">
      <c r="A86" t="s">
        <v>113</v>
      </c>
      <c r="B86">
        <v>135</v>
      </c>
      <c r="C86">
        <v>165</v>
      </c>
      <c r="D86">
        <v>197</v>
      </c>
      <c r="E86">
        <v>396</v>
      </c>
      <c r="G86" s="6">
        <f t="shared" si="6"/>
        <v>157.93210043758978</v>
      </c>
      <c r="H86" s="6">
        <f t="shared" si="5"/>
        <v>-128.2544203525172</v>
      </c>
      <c r="I86" s="7">
        <f t="shared" si="7"/>
        <v>74</v>
      </c>
      <c r="J86" s="7">
        <f t="shared" si="8"/>
        <v>0</v>
      </c>
      <c r="K86" s="7">
        <f t="shared" si="9"/>
        <v>74</v>
      </c>
      <c r="L86" s="11"/>
      <c r="M86" s="5"/>
      <c r="N86" s="5"/>
      <c r="Q86" t="s">
        <v>113</v>
      </c>
      <c r="R86" t="s">
        <v>155</v>
      </c>
      <c r="S86">
        <v>197</v>
      </c>
      <c r="T86">
        <v>396</v>
      </c>
      <c r="U86">
        <v>74</v>
      </c>
      <c r="V86">
        <v>22</v>
      </c>
      <c r="W86">
        <v>85</v>
      </c>
    </row>
    <row r="87" spans="1:23" x14ac:dyDescent="0.25">
      <c r="A87" t="s">
        <v>114</v>
      </c>
      <c r="B87">
        <v>124</v>
      </c>
      <c r="C87">
        <v>198</v>
      </c>
      <c r="D87">
        <v>447</v>
      </c>
      <c r="E87">
        <v>391</v>
      </c>
      <c r="G87" s="6">
        <f t="shared" si="6"/>
        <v>167.90524292298787</v>
      </c>
      <c r="H87" s="6">
        <f t="shared" si="5"/>
        <v>-49.934164340560066</v>
      </c>
      <c r="I87" s="7">
        <f t="shared" si="7"/>
        <v>143</v>
      </c>
      <c r="J87" s="7">
        <f t="shared" si="8"/>
        <v>0</v>
      </c>
      <c r="K87" s="7">
        <f t="shared" si="9"/>
        <v>143</v>
      </c>
      <c r="L87" s="11"/>
      <c r="M87" s="5"/>
      <c r="N87" s="5"/>
      <c r="Q87" t="s">
        <v>114</v>
      </c>
      <c r="R87" t="s">
        <v>155</v>
      </c>
      <c r="S87">
        <v>447</v>
      </c>
      <c r="T87">
        <v>391</v>
      </c>
      <c r="U87">
        <v>143</v>
      </c>
      <c r="V87">
        <v>25</v>
      </c>
      <c r="W87">
        <v>98</v>
      </c>
    </row>
    <row r="88" spans="1:23" x14ac:dyDescent="0.25">
      <c r="A88" t="s">
        <v>115</v>
      </c>
      <c r="B88">
        <v>327</v>
      </c>
      <c r="C88">
        <v>40</v>
      </c>
      <c r="D88">
        <v>148</v>
      </c>
      <c r="E88">
        <v>142</v>
      </c>
      <c r="G88" s="6">
        <f t="shared" si="6"/>
        <v>87.995465967894106</v>
      </c>
      <c r="H88" s="6">
        <f t="shared" si="5"/>
        <v>150.32691788792218</v>
      </c>
      <c r="I88" s="7">
        <f t="shared" si="7"/>
        <v>63</v>
      </c>
      <c r="J88" s="7">
        <f t="shared" si="8"/>
        <v>63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148</v>
      </c>
      <c r="T88">
        <v>142</v>
      </c>
      <c r="U88">
        <v>63</v>
      </c>
      <c r="V88">
        <v>46</v>
      </c>
      <c r="W88">
        <v>1</v>
      </c>
    </row>
    <row r="89" spans="1:23" x14ac:dyDescent="0.25">
      <c r="A89" t="s">
        <v>116</v>
      </c>
      <c r="B89">
        <v>214</v>
      </c>
      <c r="C89">
        <v>410</v>
      </c>
      <c r="D89">
        <v>191</v>
      </c>
      <c r="E89">
        <v>389</v>
      </c>
      <c r="G89" s="6">
        <f t="shared" si="6"/>
        <v>-121.94475277620339</v>
      </c>
      <c r="H89" s="6">
        <f t="shared" si="5"/>
        <v>-130.88509090176277</v>
      </c>
      <c r="I89" s="7">
        <f t="shared" si="7"/>
        <v>9</v>
      </c>
      <c r="J89" s="7">
        <f t="shared" si="8"/>
        <v>0</v>
      </c>
      <c r="K89" s="7">
        <f t="shared" si="9"/>
        <v>9</v>
      </c>
      <c r="L89" s="11"/>
      <c r="M89" s="5"/>
      <c r="N89" s="5"/>
      <c r="Q89" t="s">
        <v>116</v>
      </c>
      <c r="R89" t="s">
        <v>154</v>
      </c>
      <c r="S89">
        <v>191</v>
      </c>
      <c r="T89">
        <v>389</v>
      </c>
      <c r="U89">
        <v>9</v>
      </c>
      <c r="V89">
        <v>19</v>
      </c>
      <c r="W89">
        <v>48</v>
      </c>
    </row>
    <row r="90" spans="1:23" x14ac:dyDescent="0.25">
      <c r="A90" t="s">
        <v>117</v>
      </c>
      <c r="B90">
        <v>443</v>
      </c>
      <c r="C90">
        <v>398</v>
      </c>
      <c r="D90">
        <v>443</v>
      </c>
      <c r="E90">
        <v>82</v>
      </c>
      <c r="G90" s="6">
        <f t="shared" si="6"/>
        <v>-52.099919644631633</v>
      </c>
      <c r="H90" s="6">
        <f t="shared" si="5"/>
        <v>52.099919644631633</v>
      </c>
      <c r="I90" s="7">
        <f t="shared" si="7"/>
        <v>105</v>
      </c>
      <c r="J90" s="7">
        <f t="shared" si="8"/>
        <v>105</v>
      </c>
      <c r="K90" s="7">
        <f t="shared" si="9"/>
        <v>0</v>
      </c>
      <c r="L90" s="11"/>
      <c r="M90" s="5"/>
      <c r="N90" s="5"/>
      <c r="Q90" t="s">
        <v>117</v>
      </c>
      <c r="R90" t="s">
        <v>154</v>
      </c>
      <c r="S90">
        <v>443</v>
      </c>
      <c r="T90">
        <v>82</v>
      </c>
      <c r="U90">
        <v>105</v>
      </c>
      <c r="V90">
        <v>32</v>
      </c>
      <c r="W90">
        <v>49</v>
      </c>
    </row>
    <row r="91" spans="1:23" x14ac:dyDescent="0.25">
      <c r="A91" t="s">
        <v>118</v>
      </c>
      <c r="B91">
        <v>469</v>
      </c>
      <c r="C91">
        <v>374</v>
      </c>
      <c r="D91">
        <v>195</v>
      </c>
      <c r="E91">
        <v>393</v>
      </c>
      <c r="G91" s="6">
        <f t="shared" si="6"/>
        <v>-41.965960353054982</v>
      </c>
      <c r="H91" s="6">
        <f t="shared" si="5"/>
        <v>-129.24859790963401</v>
      </c>
      <c r="I91" s="7">
        <f t="shared" si="7"/>
        <v>88</v>
      </c>
      <c r="J91" s="7">
        <f t="shared" si="8"/>
        <v>0</v>
      </c>
      <c r="K91" s="7">
        <f t="shared" si="9"/>
        <v>88</v>
      </c>
      <c r="L91" s="11"/>
      <c r="M91" s="5"/>
      <c r="N91" s="5"/>
      <c r="Q91" t="s">
        <v>118</v>
      </c>
      <c r="R91" t="s">
        <v>154</v>
      </c>
      <c r="S91">
        <v>195</v>
      </c>
      <c r="T91">
        <v>393</v>
      </c>
      <c r="U91">
        <v>88</v>
      </c>
      <c r="V91">
        <v>9</v>
      </c>
      <c r="W91">
        <v>46</v>
      </c>
    </row>
    <row r="92" spans="1:23" x14ac:dyDescent="0.25">
      <c r="A92" t="s">
        <v>119</v>
      </c>
      <c r="B92">
        <v>426</v>
      </c>
      <c r="C92">
        <v>70</v>
      </c>
      <c r="D92">
        <v>449</v>
      </c>
      <c r="E92">
        <v>90</v>
      </c>
      <c r="G92" s="6">
        <f t="shared" si="6"/>
        <v>58.055247223796606</v>
      </c>
      <c r="H92" s="6">
        <f t="shared" si="5"/>
        <v>49.30446896050799</v>
      </c>
      <c r="I92" s="7">
        <f t="shared" si="7"/>
        <v>9</v>
      </c>
      <c r="J92" s="7">
        <f t="shared" si="8"/>
        <v>9</v>
      </c>
      <c r="K92" s="7">
        <f t="shared" si="9"/>
        <v>0</v>
      </c>
      <c r="L92" s="11"/>
      <c r="M92" s="5"/>
      <c r="N92" s="5"/>
      <c r="Q92" t="s">
        <v>119</v>
      </c>
      <c r="R92" t="s">
        <v>156</v>
      </c>
      <c r="S92">
        <v>449</v>
      </c>
      <c r="T92">
        <v>90</v>
      </c>
      <c r="U92">
        <v>9</v>
      </c>
      <c r="V92">
        <v>92</v>
      </c>
      <c r="W92">
        <v>99</v>
      </c>
    </row>
    <row r="93" spans="1:23" x14ac:dyDescent="0.25">
      <c r="A93" t="s">
        <v>120</v>
      </c>
      <c r="B93">
        <v>143</v>
      </c>
      <c r="C93">
        <v>334</v>
      </c>
      <c r="D93">
        <v>178</v>
      </c>
      <c r="E93">
        <v>382</v>
      </c>
      <c r="G93" s="6">
        <f t="shared" si="6"/>
        <v>-152.02841541861858</v>
      </c>
      <c r="H93" s="6">
        <f t="shared" si="5"/>
        <v>-135</v>
      </c>
      <c r="I93" s="7">
        <f t="shared" si="7"/>
        <v>18</v>
      </c>
      <c r="J93" s="7">
        <f t="shared" si="8"/>
        <v>0</v>
      </c>
      <c r="K93" s="7">
        <f t="shared" si="9"/>
        <v>18</v>
      </c>
      <c r="L93" s="11"/>
      <c r="M93" s="5"/>
      <c r="N93" s="5"/>
      <c r="Q93" t="s">
        <v>120</v>
      </c>
      <c r="R93" t="s">
        <v>156</v>
      </c>
      <c r="S93">
        <v>178</v>
      </c>
      <c r="T93">
        <v>382</v>
      </c>
      <c r="U93">
        <v>18</v>
      </c>
      <c r="V93">
        <v>16</v>
      </c>
      <c r="W93">
        <v>44</v>
      </c>
    </row>
    <row r="94" spans="1:23" x14ac:dyDescent="0.25">
      <c r="A94" t="s">
        <v>121</v>
      </c>
      <c r="B94">
        <v>516</v>
      </c>
      <c r="C94">
        <v>282</v>
      </c>
      <c r="D94">
        <v>506</v>
      </c>
      <c r="E94">
        <v>302</v>
      </c>
      <c r="G94" s="6">
        <f t="shared" si="6"/>
        <v>-12.094757077012103</v>
      </c>
      <c r="H94" s="6">
        <f t="shared" si="5"/>
        <v>-18.43494882292201</v>
      </c>
      <c r="I94" s="7">
        <f t="shared" si="7"/>
        <v>7</v>
      </c>
      <c r="J94" s="7">
        <f t="shared" si="8"/>
        <v>0</v>
      </c>
      <c r="K94" s="7">
        <f t="shared" si="9"/>
        <v>7</v>
      </c>
      <c r="L94" s="11"/>
      <c r="M94" s="5"/>
      <c r="N94" s="5"/>
      <c r="Q94" t="s">
        <v>121</v>
      </c>
      <c r="R94" t="s">
        <v>156</v>
      </c>
      <c r="S94">
        <v>506</v>
      </c>
      <c r="T94">
        <v>302</v>
      </c>
      <c r="U94">
        <v>7</v>
      </c>
      <c r="V94">
        <v>46</v>
      </c>
      <c r="W94">
        <v>77</v>
      </c>
    </row>
    <row r="95" spans="1:23" x14ac:dyDescent="0.25">
      <c r="A95" t="s">
        <v>122</v>
      </c>
      <c r="B95">
        <v>518</v>
      </c>
      <c r="C95">
        <v>212</v>
      </c>
      <c r="D95">
        <v>457</v>
      </c>
      <c r="E95">
        <v>382</v>
      </c>
      <c r="G95" s="6">
        <f t="shared" si="6"/>
        <v>8.0490617016745052</v>
      </c>
      <c r="H95" s="6">
        <f t="shared" si="5"/>
        <v>-46.026696180057868</v>
      </c>
      <c r="I95" s="7">
        <f t="shared" si="7"/>
        <v>55</v>
      </c>
      <c r="J95" s="7">
        <f t="shared" si="8"/>
        <v>0</v>
      </c>
      <c r="K95" s="7">
        <f t="shared" si="9"/>
        <v>55</v>
      </c>
      <c r="L95" s="11"/>
      <c r="M95" s="5"/>
      <c r="N95" s="5"/>
      <c r="Q95" t="s">
        <v>122</v>
      </c>
      <c r="R95" t="s">
        <v>153</v>
      </c>
      <c r="S95">
        <v>457</v>
      </c>
      <c r="T95">
        <v>382</v>
      </c>
      <c r="U95">
        <v>55</v>
      </c>
      <c r="V95">
        <v>32</v>
      </c>
      <c r="W95">
        <v>90</v>
      </c>
    </row>
    <row r="96" spans="1:23" x14ac:dyDescent="0.25">
      <c r="A96" t="s">
        <v>123</v>
      </c>
      <c r="B96">
        <v>395</v>
      </c>
      <c r="C96">
        <v>55</v>
      </c>
      <c r="D96">
        <v>445</v>
      </c>
      <c r="E96">
        <v>397</v>
      </c>
      <c r="G96" s="6">
        <f t="shared" si="6"/>
        <v>67.932100437589796</v>
      </c>
      <c r="H96" s="6">
        <f t="shared" si="5"/>
        <v>-51.473955968672307</v>
      </c>
      <c r="I96" s="7">
        <f t="shared" si="7"/>
        <v>120</v>
      </c>
      <c r="J96" s="7">
        <f t="shared" si="8"/>
        <v>0</v>
      </c>
      <c r="K96" s="7">
        <f t="shared" si="9"/>
        <v>120</v>
      </c>
      <c r="L96" s="11"/>
      <c r="M96" s="5"/>
      <c r="N96" s="5"/>
      <c r="Q96" t="s">
        <v>123</v>
      </c>
      <c r="R96" t="s">
        <v>153</v>
      </c>
      <c r="S96">
        <v>445</v>
      </c>
      <c r="T96">
        <v>397</v>
      </c>
      <c r="U96">
        <v>120</v>
      </c>
      <c r="V96">
        <v>11</v>
      </c>
      <c r="W96">
        <v>52</v>
      </c>
    </row>
    <row r="97" spans="1:23" x14ac:dyDescent="0.25">
      <c r="A97" t="s">
        <v>124</v>
      </c>
      <c r="B97">
        <v>454</v>
      </c>
      <c r="C97">
        <v>91</v>
      </c>
      <c r="D97">
        <v>445</v>
      </c>
      <c r="E97">
        <v>395</v>
      </c>
      <c r="G97" s="6">
        <f t="shared" si="6"/>
        <v>48.034039646945011</v>
      </c>
      <c r="H97" s="6">
        <f t="shared" si="5"/>
        <v>-51.115503566285405</v>
      </c>
      <c r="I97" s="7">
        <f t="shared" si="7"/>
        <v>100</v>
      </c>
      <c r="J97" s="7">
        <f t="shared" si="8"/>
        <v>0</v>
      </c>
      <c r="K97" s="7">
        <f t="shared" si="9"/>
        <v>100</v>
      </c>
      <c r="L97" s="11"/>
      <c r="M97" s="5"/>
      <c r="N97" s="5"/>
      <c r="Q97" t="s">
        <v>124</v>
      </c>
      <c r="R97" t="s">
        <v>153</v>
      </c>
      <c r="S97">
        <v>445</v>
      </c>
      <c r="T97">
        <v>395</v>
      </c>
      <c r="U97">
        <v>100</v>
      </c>
      <c r="V97">
        <v>42</v>
      </c>
      <c r="W97">
        <v>67</v>
      </c>
    </row>
    <row r="98" spans="1:23" x14ac:dyDescent="0.25">
      <c r="A98" t="s">
        <v>125</v>
      </c>
      <c r="B98">
        <v>131</v>
      </c>
      <c r="C98">
        <v>175</v>
      </c>
      <c r="D98">
        <v>171</v>
      </c>
      <c r="E98">
        <v>103</v>
      </c>
      <c r="G98" s="6">
        <f t="shared" si="6"/>
        <v>161.02112024428655</v>
      </c>
      <c r="H98" s="6">
        <f t="shared" si="5"/>
        <v>137.40260946898604</v>
      </c>
      <c r="I98" s="7">
        <f t="shared" si="7"/>
        <v>24</v>
      </c>
      <c r="J98" s="7">
        <f t="shared" si="8"/>
        <v>24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171</v>
      </c>
      <c r="T98">
        <v>103</v>
      </c>
      <c r="U98">
        <v>24</v>
      </c>
      <c r="V98">
        <v>50</v>
      </c>
      <c r="W98">
        <v>76</v>
      </c>
    </row>
    <row r="99" spans="1:23" x14ac:dyDescent="0.25">
      <c r="A99" t="s">
        <v>126</v>
      </c>
      <c r="B99">
        <v>518</v>
      </c>
      <c r="C99">
        <v>271</v>
      </c>
      <c r="D99">
        <v>406</v>
      </c>
      <c r="E99">
        <v>421</v>
      </c>
      <c r="G99" s="6">
        <f t="shared" si="6"/>
        <v>-8.8983130644626023</v>
      </c>
      <c r="H99" s="6">
        <f t="shared" si="5"/>
        <v>-64.585825301095426</v>
      </c>
      <c r="I99" s="7">
        <f t="shared" si="7"/>
        <v>56</v>
      </c>
      <c r="J99" s="7">
        <f t="shared" si="8"/>
        <v>0</v>
      </c>
      <c r="K99" s="7">
        <f t="shared" si="9"/>
        <v>56</v>
      </c>
      <c r="L99" s="11"/>
      <c r="M99" s="5"/>
      <c r="N99" s="5"/>
      <c r="Q99" t="s">
        <v>126</v>
      </c>
      <c r="R99" t="s">
        <v>155</v>
      </c>
      <c r="S99">
        <v>406</v>
      </c>
      <c r="T99">
        <v>421</v>
      </c>
      <c r="U99">
        <v>56</v>
      </c>
      <c r="V99">
        <v>36</v>
      </c>
      <c r="W99">
        <v>48</v>
      </c>
    </row>
    <row r="100" spans="1:23" x14ac:dyDescent="0.25">
      <c r="A100" t="s">
        <v>127</v>
      </c>
      <c r="B100">
        <v>323</v>
      </c>
      <c r="C100">
        <v>440</v>
      </c>
      <c r="D100">
        <v>440</v>
      </c>
      <c r="E100">
        <v>403</v>
      </c>
      <c r="G100" s="6">
        <f t="shared" si="6"/>
        <v>-89.140627756355329</v>
      </c>
      <c r="H100" s="6">
        <f t="shared" si="5"/>
        <v>-53.639636367612027</v>
      </c>
      <c r="I100" s="7">
        <f t="shared" si="7"/>
        <v>36</v>
      </c>
      <c r="J100" s="7">
        <f t="shared" si="8"/>
        <v>0</v>
      </c>
      <c r="K100" s="7">
        <f t="shared" si="9"/>
        <v>36</v>
      </c>
      <c r="L100" s="11"/>
      <c r="M100" s="5"/>
      <c r="N100" s="5"/>
      <c r="Q100" t="s">
        <v>127</v>
      </c>
      <c r="R100" t="s">
        <v>155</v>
      </c>
      <c r="S100">
        <v>440</v>
      </c>
      <c r="T100">
        <v>403</v>
      </c>
      <c r="U100">
        <v>36</v>
      </c>
      <c r="V100">
        <v>55</v>
      </c>
      <c r="W100">
        <v>26</v>
      </c>
    </row>
    <row r="101" spans="1:23" x14ac:dyDescent="0.25">
      <c r="A101" t="s">
        <v>128</v>
      </c>
      <c r="B101">
        <v>169</v>
      </c>
      <c r="C101">
        <v>371</v>
      </c>
      <c r="D101">
        <v>506</v>
      </c>
      <c r="E101">
        <v>312</v>
      </c>
      <c r="G101" s="6">
        <f t="shared" si="6"/>
        <v>-139.05673786129486</v>
      </c>
      <c r="H101" s="6">
        <f t="shared" si="5"/>
        <v>-21.161259816828277</v>
      </c>
      <c r="I101" s="7">
        <f t="shared" si="7"/>
        <v>118</v>
      </c>
      <c r="J101" s="7">
        <f t="shared" si="8"/>
        <v>0</v>
      </c>
      <c r="K101" s="7">
        <f t="shared" si="9"/>
        <v>118</v>
      </c>
      <c r="L101" s="11"/>
      <c r="M101" s="5"/>
      <c r="N101" s="5"/>
      <c r="Q101" t="s">
        <v>128</v>
      </c>
      <c r="R101" t="s">
        <v>154</v>
      </c>
      <c r="S101">
        <v>506</v>
      </c>
      <c r="T101">
        <v>312</v>
      </c>
      <c r="U101">
        <v>118</v>
      </c>
      <c r="V101">
        <v>86</v>
      </c>
      <c r="W101">
        <v>47</v>
      </c>
    </row>
    <row r="102" spans="1:23" x14ac:dyDescent="0.25">
      <c r="A102" t="s">
        <v>129</v>
      </c>
      <c r="B102">
        <v>495</v>
      </c>
      <c r="C102">
        <v>337</v>
      </c>
      <c r="D102">
        <v>437</v>
      </c>
      <c r="E102">
        <v>400</v>
      </c>
      <c r="G102" s="6">
        <f t="shared" si="6"/>
        <v>-28.998977146154004</v>
      </c>
      <c r="H102" s="6">
        <f t="shared" si="5"/>
        <v>-53.823861943040484</v>
      </c>
      <c r="I102" s="7">
        <f t="shared" si="7"/>
        <v>25</v>
      </c>
      <c r="J102" s="7">
        <f t="shared" si="8"/>
        <v>0</v>
      </c>
      <c r="K102" s="7">
        <f t="shared" si="9"/>
        <v>25</v>
      </c>
      <c r="L102" s="11"/>
      <c r="M102" s="5"/>
      <c r="N102" s="5"/>
      <c r="Q102" t="s">
        <v>129</v>
      </c>
      <c r="R102" t="s">
        <v>154</v>
      </c>
      <c r="S102">
        <v>437</v>
      </c>
      <c r="T102">
        <v>400</v>
      </c>
      <c r="U102">
        <v>25</v>
      </c>
      <c r="V102">
        <v>34</v>
      </c>
      <c r="W102">
        <v>18</v>
      </c>
    </row>
    <row r="103" spans="1:23" x14ac:dyDescent="0.25">
      <c r="A103" t="s">
        <v>130</v>
      </c>
      <c r="B103">
        <v>124</v>
      </c>
      <c r="C103">
        <v>278</v>
      </c>
      <c r="D103">
        <v>168</v>
      </c>
      <c r="E103">
        <v>109</v>
      </c>
      <c r="G103" s="6">
        <f t="shared" si="6"/>
        <v>-169.02775976218837</v>
      </c>
      <c r="H103" s="6">
        <f t="shared" si="5"/>
        <v>139.24385227389803</v>
      </c>
      <c r="I103" s="7">
        <f t="shared" si="7"/>
        <v>52</v>
      </c>
      <c r="J103" s="7">
        <f t="shared" si="8"/>
        <v>52</v>
      </c>
      <c r="K103" s="7">
        <f t="shared" si="9"/>
        <v>0</v>
      </c>
      <c r="L103" s="11"/>
      <c r="M103" s="5"/>
      <c r="N103" s="5"/>
      <c r="Q103" t="s">
        <v>130</v>
      </c>
      <c r="R103" t="s">
        <v>154</v>
      </c>
      <c r="S103">
        <v>168</v>
      </c>
      <c r="T103">
        <v>109</v>
      </c>
      <c r="U103">
        <v>52</v>
      </c>
      <c r="V103">
        <v>21</v>
      </c>
      <c r="W103">
        <v>66</v>
      </c>
    </row>
    <row r="104" spans="1:23" x14ac:dyDescent="0.25">
      <c r="A104" t="s">
        <v>131</v>
      </c>
      <c r="B104">
        <v>255</v>
      </c>
      <c r="C104">
        <v>429</v>
      </c>
      <c r="D104">
        <v>441</v>
      </c>
      <c r="E104">
        <v>396</v>
      </c>
      <c r="G104" s="6">
        <f t="shared" si="6"/>
        <v>-108.97887975571345</v>
      </c>
      <c r="H104" s="6">
        <f t="shared" si="5"/>
        <v>-52.201376738404548</v>
      </c>
      <c r="I104" s="7">
        <f t="shared" si="7"/>
        <v>57</v>
      </c>
      <c r="J104" s="7">
        <f t="shared" si="8"/>
        <v>0</v>
      </c>
      <c r="K104" s="7">
        <f t="shared" si="9"/>
        <v>57</v>
      </c>
      <c r="L104" s="11"/>
      <c r="M104" s="5"/>
      <c r="N104" s="5"/>
      <c r="Q104" t="s">
        <v>131</v>
      </c>
      <c r="R104" t="s">
        <v>156</v>
      </c>
      <c r="S104">
        <v>441</v>
      </c>
      <c r="T104">
        <v>396</v>
      </c>
      <c r="U104">
        <v>57</v>
      </c>
      <c r="V104">
        <v>79</v>
      </c>
      <c r="W104">
        <v>76</v>
      </c>
    </row>
    <row r="105" spans="1:23" x14ac:dyDescent="0.25">
      <c r="A105" t="s">
        <v>132</v>
      </c>
      <c r="B105">
        <v>358</v>
      </c>
      <c r="C105">
        <v>436</v>
      </c>
      <c r="D105">
        <v>151</v>
      </c>
      <c r="E105">
        <v>342</v>
      </c>
      <c r="G105" s="6">
        <f t="shared" si="6"/>
        <v>-79.027759762188353</v>
      </c>
      <c r="H105" s="6">
        <f t="shared" si="5"/>
        <v>-148.88690641379659</v>
      </c>
      <c r="I105" s="7">
        <f t="shared" si="7"/>
        <v>70</v>
      </c>
      <c r="J105" s="7">
        <f t="shared" si="8"/>
        <v>0</v>
      </c>
      <c r="K105" s="7">
        <f t="shared" si="9"/>
        <v>70</v>
      </c>
      <c r="L105" s="11"/>
      <c r="M105" s="5"/>
      <c r="N105" s="5"/>
      <c r="Q105" t="s">
        <v>132</v>
      </c>
      <c r="R105" t="s">
        <v>156</v>
      </c>
      <c r="S105">
        <v>151</v>
      </c>
      <c r="T105">
        <v>342</v>
      </c>
      <c r="U105">
        <v>70</v>
      </c>
      <c r="V105">
        <v>51</v>
      </c>
      <c r="W105">
        <v>23</v>
      </c>
    </row>
    <row r="106" spans="1:23" x14ac:dyDescent="0.25">
      <c r="A106" t="s">
        <v>133</v>
      </c>
      <c r="B106">
        <v>475</v>
      </c>
      <c r="C106">
        <v>366</v>
      </c>
      <c r="D106">
        <v>415</v>
      </c>
      <c r="E106">
        <v>418</v>
      </c>
      <c r="G106" s="6">
        <f t="shared" si="6"/>
        <v>-39.107772382680899</v>
      </c>
      <c r="H106" s="6">
        <f t="shared" si="5"/>
        <v>-61.910808755724396</v>
      </c>
      <c r="I106" s="7">
        <f t="shared" si="7"/>
        <v>23</v>
      </c>
      <c r="J106" s="7">
        <f t="shared" si="8"/>
        <v>0</v>
      </c>
      <c r="K106" s="7">
        <f t="shared" si="9"/>
        <v>23</v>
      </c>
      <c r="L106" s="11"/>
      <c r="M106" s="5"/>
      <c r="N106" s="5"/>
      <c r="Q106" t="s">
        <v>133</v>
      </c>
      <c r="R106" t="s">
        <v>156</v>
      </c>
      <c r="S106">
        <v>415</v>
      </c>
      <c r="T106">
        <v>418</v>
      </c>
      <c r="U106">
        <v>23</v>
      </c>
      <c r="V106">
        <v>30</v>
      </c>
      <c r="W106">
        <v>46</v>
      </c>
    </row>
    <row r="107" spans="1:23" x14ac:dyDescent="0.25">
      <c r="A107" t="s">
        <v>134</v>
      </c>
      <c r="B107">
        <v>189</v>
      </c>
      <c r="C107">
        <v>89</v>
      </c>
      <c r="D107">
        <v>154</v>
      </c>
      <c r="E107">
        <v>348</v>
      </c>
      <c r="G107" s="6">
        <f t="shared" si="6"/>
        <v>130.94326213870511</v>
      </c>
      <c r="H107" s="6">
        <f t="shared" si="5"/>
        <v>-146.95187513002477</v>
      </c>
      <c r="I107" s="7">
        <f t="shared" si="7"/>
        <v>83</v>
      </c>
      <c r="J107" s="7">
        <f t="shared" si="8"/>
        <v>0</v>
      </c>
      <c r="K107" s="7">
        <f t="shared" si="9"/>
        <v>83</v>
      </c>
      <c r="L107" s="11"/>
      <c r="M107" s="5"/>
      <c r="N107" s="5"/>
      <c r="Q107" t="s">
        <v>134</v>
      </c>
      <c r="R107" t="s">
        <v>153</v>
      </c>
      <c r="S107">
        <v>154</v>
      </c>
      <c r="T107">
        <v>348</v>
      </c>
      <c r="U107">
        <v>83</v>
      </c>
      <c r="V107">
        <v>18</v>
      </c>
      <c r="W107">
        <v>92</v>
      </c>
    </row>
    <row r="108" spans="1:23" x14ac:dyDescent="0.25">
      <c r="A108" t="s">
        <v>135</v>
      </c>
      <c r="B108">
        <v>223</v>
      </c>
      <c r="C108">
        <v>415</v>
      </c>
      <c r="D108">
        <v>168</v>
      </c>
      <c r="E108">
        <v>108</v>
      </c>
      <c r="G108" s="6">
        <f t="shared" si="6"/>
        <v>-118.99897714615399</v>
      </c>
      <c r="H108" s="6">
        <f t="shared" si="5"/>
        <v>139.02826366648515</v>
      </c>
      <c r="I108" s="7">
        <f t="shared" si="7"/>
        <v>102</v>
      </c>
      <c r="J108" s="7">
        <f t="shared" si="8"/>
        <v>102</v>
      </c>
      <c r="K108" s="7">
        <f t="shared" si="9"/>
        <v>0</v>
      </c>
      <c r="L108" s="11"/>
      <c r="M108" s="5"/>
      <c r="N108" s="5"/>
      <c r="Q108" t="s">
        <v>135</v>
      </c>
      <c r="R108" t="s">
        <v>153</v>
      </c>
      <c r="S108">
        <v>168</v>
      </c>
      <c r="T108">
        <v>108</v>
      </c>
      <c r="U108">
        <v>102</v>
      </c>
      <c r="V108">
        <v>41</v>
      </c>
      <c r="W108">
        <v>86</v>
      </c>
    </row>
    <row r="109" spans="1:23" x14ac:dyDescent="0.25">
      <c r="A109" t="s">
        <v>136</v>
      </c>
      <c r="B109">
        <v>145</v>
      </c>
      <c r="C109">
        <v>143</v>
      </c>
      <c r="D109">
        <v>138</v>
      </c>
      <c r="E109">
        <v>155</v>
      </c>
      <c r="G109" s="6">
        <f t="shared" si="6"/>
        <v>151.001022853846</v>
      </c>
      <c r="H109" s="6">
        <f t="shared" si="5"/>
        <v>154.96587470903214</v>
      </c>
      <c r="I109" s="7">
        <f t="shared" si="7"/>
        <v>4</v>
      </c>
      <c r="J109" s="7">
        <f t="shared" si="8"/>
        <v>4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138</v>
      </c>
      <c r="T109">
        <v>155</v>
      </c>
      <c r="U109">
        <v>4</v>
      </c>
      <c r="V109">
        <v>76</v>
      </c>
      <c r="W109">
        <v>50</v>
      </c>
    </row>
    <row r="110" spans="1:23" x14ac:dyDescent="0.25">
      <c r="A110" t="s">
        <v>137</v>
      </c>
      <c r="B110">
        <v>135</v>
      </c>
      <c r="C110">
        <v>315</v>
      </c>
      <c r="D110">
        <v>151</v>
      </c>
      <c r="E110">
        <v>350</v>
      </c>
      <c r="G110" s="6">
        <f t="shared" si="6"/>
        <v>-157.93210043758978</v>
      </c>
      <c r="H110" s="6">
        <f t="shared" si="5"/>
        <v>-146.94039703541935</v>
      </c>
      <c r="I110" s="7">
        <f t="shared" si="7"/>
        <v>11</v>
      </c>
      <c r="J110" s="7">
        <f t="shared" si="8"/>
        <v>0</v>
      </c>
      <c r="K110" s="7">
        <f t="shared" si="9"/>
        <v>11</v>
      </c>
      <c r="L110" s="11"/>
      <c r="M110" s="5"/>
      <c r="N110" s="5"/>
      <c r="Q110" t="s">
        <v>137</v>
      </c>
      <c r="R110" t="s">
        <v>155</v>
      </c>
      <c r="S110">
        <v>151</v>
      </c>
      <c r="T110">
        <v>350</v>
      </c>
      <c r="U110">
        <v>11</v>
      </c>
      <c r="V110">
        <v>40</v>
      </c>
      <c r="W110">
        <v>19</v>
      </c>
    </row>
    <row r="111" spans="1:23" x14ac:dyDescent="0.25">
      <c r="A111" t="s">
        <v>138</v>
      </c>
      <c r="B111">
        <v>497</v>
      </c>
      <c r="C111">
        <v>334</v>
      </c>
      <c r="D111">
        <v>450</v>
      </c>
      <c r="E111">
        <v>388</v>
      </c>
      <c r="G111" s="6">
        <f t="shared" si="6"/>
        <v>-27.971584581381421</v>
      </c>
      <c r="H111" s="6">
        <f t="shared" si="5"/>
        <v>-48.704627442077125</v>
      </c>
      <c r="I111" s="7">
        <f t="shared" si="7"/>
        <v>21</v>
      </c>
      <c r="J111" s="7">
        <f t="shared" si="8"/>
        <v>0</v>
      </c>
      <c r="K111" s="7">
        <f t="shared" si="9"/>
        <v>21</v>
      </c>
      <c r="L111" s="11"/>
      <c r="M111" s="5"/>
      <c r="N111" s="5"/>
      <c r="Q111" t="s">
        <v>138</v>
      </c>
      <c r="R111" t="s">
        <v>155</v>
      </c>
      <c r="S111">
        <v>450</v>
      </c>
      <c r="T111">
        <v>388</v>
      </c>
      <c r="U111">
        <v>21</v>
      </c>
      <c r="V111">
        <v>56</v>
      </c>
      <c r="W111">
        <v>71</v>
      </c>
    </row>
    <row r="112" spans="1:23" x14ac:dyDescent="0.25">
      <c r="A112" t="s">
        <v>139</v>
      </c>
      <c r="B112">
        <v>292</v>
      </c>
      <c r="C112">
        <v>438</v>
      </c>
      <c r="D112">
        <v>186</v>
      </c>
      <c r="E112">
        <v>92</v>
      </c>
      <c r="G112" s="6">
        <f t="shared" si="6"/>
        <v>-98.049061701674503</v>
      </c>
      <c r="H112" s="6">
        <f t="shared" si="5"/>
        <v>132.15786211634435</v>
      </c>
      <c r="I112" s="7">
        <f t="shared" si="7"/>
        <v>130</v>
      </c>
      <c r="J112" s="7">
        <f t="shared" si="8"/>
        <v>130</v>
      </c>
      <c r="K112" s="7">
        <f t="shared" si="9"/>
        <v>0</v>
      </c>
      <c r="L112" s="11"/>
      <c r="M112" s="5"/>
      <c r="N112" s="5"/>
      <c r="Q112" t="s">
        <v>139</v>
      </c>
      <c r="R112" t="s">
        <v>155</v>
      </c>
      <c r="S112">
        <v>186</v>
      </c>
      <c r="T112">
        <v>92</v>
      </c>
      <c r="U112">
        <v>130</v>
      </c>
      <c r="V112">
        <v>46</v>
      </c>
      <c r="W112">
        <v>46</v>
      </c>
    </row>
    <row r="113" spans="1:23" x14ac:dyDescent="0.25">
      <c r="A113" t="s">
        <v>140</v>
      </c>
      <c r="B113">
        <v>124</v>
      </c>
      <c r="C113">
        <v>282</v>
      </c>
      <c r="D113">
        <v>164</v>
      </c>
      <c r="E113">
        <v>116</v>
      </c>
      <c r="G113" s="6">
        <f t="shared" si="6"/>
        <v>-167.90524292298787</v>
      </c>
      <c r="H113" s="6">
        <f t="shared" si="5"/>
        <v>141.51980175165698</v>
      </c>
      <c r="I113" s="7">
        <f t="shared" si="7"/>
        <v>51</v>
      </c>
      <c r="J113" s="7">
        <f t="shared" si="8"/>
        <v>51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164</v>
      </c>
      <c r="T113">
        <v>116</v>
      </c>
      <c r="U113">
        <v>51</v>
      </c>
      <c r="V113">
        <v>23</v>
      </c>
      <c r="W113">
        <v>26</v>
      </c>
    </row>
    <row r="114" spans="1:23" x14ac:dyDescent="0.25">
      <c r="A114" t="s">
        <v>141</v>
      </c>
      <c r="B114">
        <v>313</v>
      </c>
      <c r="C114">
        <v>40</v>
      </c>
      <c r="D114">
        <v>410</v>
      </c>
      <c r="E114">
        <v>62</v>
      </c>
      <c r="G114" s="6">
        <f t="shared" si="6"/>
        <v>92.004534032105894</v>
      </c>
      <c r="H114" s="6">
        <f t="shared" si="5"/>
        <v>63.178018798418499</v>
      </c>
      <c r="I114" s="7">
        <f t="shared" si="7"/>
        <v>29</v>
      </c>
      <c r="J114" s="7">
        <f t="shared" si="8"/>
        <v>29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410</v>
      </c>
      <c r="T114">
        <v>62</v>
      </c>
      <c r="U114">
        <v>29</v>
      </c>
      <c r="V114">
        <v>11</v>
      </c>
      <c r="W114">
        <v>69</v>
      </c>
    </row>
    <row r="115" spans="1:23" x14ac:dyDescent="0.25">
      <c r="A115" t="s">
        <v>142</v>
      </c>
      <c r="B115">
        <v>162</v>
      </c>
      <c r="C115">
        <v>117</v>
      </c>
      <c r="D115">
        <v>287</v>
      </c>
      <c r="E115">
        <v>437</v>
      </c>
      <c r="G115" s="6">
        <f t="shared" si="6"/>
        <v>142.09991964463163</v>
      </c>
      <c r="H115" s="6">
        <f t="shared" si="5"/>
        <v>-99.50947921755288</v>
      </c>
      <c r="I115" s="7">
        <f t="shared" si="7"/>
        <v>119</v>
      </c>
      <c r="J115" s="7">
        <f t="shared" si="8"/>
        <v>0</v>
      </c>
      <c r="K115" s="7">
        <f t="shared" si="9"/>
        <v>119</v>
      </c>
      <c r="L115" s="11"/>
      <c r="M115" s="5"/>
      <c r="N115" s="5"/>
      <c r="Q115" t="s">
        <v>142</v>
      </c>
      <c r="R115" t="s">
        <v>154</v>
      </c>
      <c r="S115">
        <v>287</v>
      </c>
      <c r="T115">
        <v>437</v>
      </c>
      <c r="U115">
        <v>119</v>
      </c>
      <c r="V115">
        <v>20</v>
      </c>
      <c r="W115">
        <v>86</v>
      </c>
    </row>
    <row r="116" spans="1:23" x14ac:dyDescent="0.25">
      <c r="A116" t="s">
        <v>143</v>
      </c>
      <c r="B116">
        <v>278</v>
      </c>
      <c r="C116">
        <v>44</v>
      </c>
      <c r="D116">
        <v>447</v>
      </c>
      <c r="E116">
        <v>394</v>
      </c>
      <c r="G116" s="6">
        <f t="shared" si="6"/>
        <v>102.09475707701209</v>
      </c>
      <c r="H116" s="6">
        <f t="shared" si="5"/>
        <v>-50.488439307285084</v>
      </c>
      <c r="I116" s="7">
        <f t="shared" si="7"/>
        <v>153</v>
      </c>
      <c r="J116" s="7">
        <f t="shared" si="8"/>
        <v>0</v>
      </c>
      <c r="K116" s="7">
        <f t="shared" si="9"/>
        <v>153</v>
      </c>
      <c r="L116" s="11"/>
      <c r="M116" s="5"/>
      <c r="N116" s="5"/>
      <c r="Q116" t="s">
        <v>143</v>
      </c>
      <c r="R116" t="s">
        <v>156</v>
      </c>
      <c r="S116">
        <v>447</v>
      </c>
      <c r="T116">
        <v>394</v>
      </c>
      <c r="U116">
        <v>153</v>
      </c>
      <c r="V116">
        <v>89</v>
      </c>
      <c r="W116">
        <v>17</v>
      </c>
    </row>
    <row r="117" spans="1:23" x14ac:dyDescent="0.25">
      <c r="A117" t="s">
        <v>144</v>
      </c>
      <c r="B117">
        <v>520</v>
      </c>
      <c r="C117">
        <v>233</v>
      </c>
      <c r="D117">
        <v>412</v>
      </c>
      <c r="E117">
        <v>61</v>
      </c>
      <c r="G117" s="6">
        <f t="shared" si="6"/>
        <v>2.0045340321059042</v>
      </c>
      <c r="H117" s="6">
        <f t="shared" si="5"/>
        <v>62.798355246958529</v>
      </c>
      <c r="I117" s="7">
        <f t="shared" si="7"/>
        <v>61</v>
      </c>
      <c r="J117" s="7">
        <f t="shared" si="8"/>
        <v>61</v>
      </c>
      <c r="K117" s="7">
        <f t="shared" si="9"/>
        <v>0</v>
      </c>
      <c r="L117" s="11"/>
      <c r="M117" s="5"/>
      <c r="N117" s="5"/>
      <c r="Q117" t="s">
        <v>144</v>
      </c>
      <c r="R117" t="s">
        <v>156</v>
      </c>
      <c r="S117">
        <v>412</v>
      </c>
      <c r="T117">
        <v>61</v>
      </c>
      <c r="U117">
        <v>61</v>
      </c>
      <c r="V117">
        <v>90</v>
      </c>
      <c r="W117">
        <v>77</v>
      </c>
    </row>
    <row r="118" spans="1:23" x14ac:dyDescent="0.25">
      <c r="A118" t="s">
        <v>145</v>
      </c>
      <c r="B118">
        <v>426</v>
      </c>
      <c r="C118">
        <v>410</v>
      </c>
      <c r="D118">
        <v>169</v>
      </c>
      <c r="E118">
        <v>371</v>
      </c>
      <c r="G118" s="6">
        <f t="shared" si="6"/>
        <v>-58.055247223796606</v>
      </c>
      <c r="H118" s="6">
        <f t="shared" si="5"/>
        <v>-139.05673786129486</v>
      </c>
      <c r="I118" s="7">
        <f t="shared" si="7"/>
        <v>82</v>
      </c>
      <c r="J118" s="7">
        <f t="shared" si="8"/>
        <v>0</v>
      </c>
      <c r="K118" s="7">
        <f t="shared" si="9"/>
        <v>82</v>
      </c>
      <c r="L118" s="11"/>
      <c r="M118" s="5"/>
      <c r="N118" s="5"/>
      <c r="Q118" t="s">
        <v>145</v>
      </c>
      <c r="R118" t="s">
        <v>156</v>
      </c>
      <c r="S118">
        <v>169</v>
      </c>
      <c r="T118">
        <v>371</v>
      </c>
      <c r="U118">
        <v>82</v>
      </c>
      <c r="V118">
        <v>51</v>
      </c>
      <c r="W118">
        <v>2</v>
      </c>
    </row>
    <row r="119" spans="1:23" x14ac:dyDescent="0.25">
      <c r="A119" t="s">
        <v>146</v>
      </c>
      <c r="B119">
        <v>348</v>
      </c>
      <c r="C119">
        <v>42</v>
      </c>
      <c r="D119">
        <v>368</v>
      </c>
      <c r="E119">
        <v>43</v>
      </c>
      <c r="G119" s="6">
        <f t="shared" si="6"/>
        <v>81.950938298325497</v>
      </c>
      <c r="H119" s="6">
        <f t="shared" si="5"/>
        <v>76.30643055335149</v>
      </c>
      <c r="I119" s="7">
        <f t="shared" si="7"/>
        <v>6</v>
      </c>
      <c r="J119" s="7">
        <f t="shared" si="8"/>
        <v>6</v>
      </c>
      <c r="K119" s="7">
        <f t="shared" si="9"/>
        <v>0</v>
      </c>
      <c r="L119" s="11"/>
      <c r="M119" s="5"/>
      <c r="N119" s="5"/>
      <c r="Q119" t="s">
        <v>146</v>
      </c>
      <c r="R119" t="s">
        <v>153</v>
      </c>
      <c r="S119">
        <v>368</v>
      </c>
      <c r="T119">
        <v>43</v>
      </c>
      <c r="U119">
        <v>6</v>
      </c>
      <c r="V119">
        <v>48</v>
      </c>
      <c r="W119">
        <v>97</v>
      </c>
    </row>
    <row r="120" spans="1:23" x14ac:dyDescent="0.25">
      <c r="A120" t="s">
        <v>147</v>
      </c>
      <c r="B120">
        <v>469</v>
      </c>
      <c r="C120">
        <v>106</v>
      </c>
      <c r="D120">
        <v>216</v>
      </c>
      <c r="E120">
        <v>65</v>
      </c>
      <c r="G120" s="6">
        <f t="shared" si="6"/>
        <v>41.965960353054982</v>
      </c>
      <c r="H120" s="6">
        <f t="shared" si="5"/>
        <v>120.72241095228681</v>
      </c>
      <c r="I120" s="7">
        <f t="shared" si="7"/>
        <v>79</v>
      </c>
      <c r="J120" s="7">
        <f t="shared" si="8"/>
        <v>79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216</v>
      </c>
      <c r="T120">
        <v>65</v>
      </c>
      <c r="U120">
        <v>79</v>
      </c>
      <c r="V120">
        <v>50</v>
      </c>
      <c r="W120">
        <v>1</v>
      </c>
    </row>
    <row r="121" spans="1:23" x14ac:dyDescent="0.25">
      <c r="A121" t="s">
        <v>148</v>
      </c>
      <c r="B121">
        <v>143</v>
      </c>
      <c r="C121">
        <v>146</v>
      </c>
      <c r="D121">
        <v>125</v>
      </c>
      <c r="E121">
        <v>193</v>
      </c>
      <c r="G121" s="6">
        <f t="shared" si="6"/>
        <v>152.02841541861858</v>
      </c>
      <c r="H121" s="6">
        <f t="shared" si="5"/>
        <v>166.44871527305364</v>
      </c>
      <c r="I121" s="7">
        <f t="shared" si="7"/>
        <v>15</v>
      </c>
      <c r="J121" s="7">
        <f t="shared" si="8"/>
        <v>15</v>
      </c>
      <c r="K121" s="7">
        <f t="shared" si="9"/>
        <v>0</v>
      </c>
      <c r="L121" s="11"/>
      <c r="M121" s="5"/>
      <c r="N121" s="5"/>
      <c r="Q121" t="s">
        <v>148</v>
      </c>
      <c r="R121" t="s">
        <v>153</v>
      </c>
      <c r="S121">
        <v>125</v>
      </c>
      <c r="T121">
        <v>193</v>
      </c>
      <c r="U121">
        <v>15</v>
      </c>
      <c r="V121">
        <v>57</v>
      </c>
      <c r="W121">
        <v>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G1" workbookViewId="0">
      <selection activeCell="Q1" sqref="Q1:W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424</v>
      </c>
      <c r="E2">
        <v>405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-57.776644769252123</v>
      </c>
      <c r="I2" s="7">
        <f>MAX(1,CEILING(MIN(MOD(G2-H2,360),MOD(H2-G2,360)),1))</f>
        <v>11</v>
      </c>
      <c r="J2" s="7">
        <f>IF(H2&gt;1,I2,0)</f>
        <v>0</v>
      </c>
      <c r="K2" s="7">
        <f>IF(H2&lt;1,I2,0)</f>
        <v>11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424</v>
      </c>
      <c r="T2">
        <v>405</v>
      </c>
      <c r="U2">
        <v>11</v>
      </c>
      <c r="V2">
        <v>81</v>
      </c>
      <c r="W2">
        <v>8</v>
      </c>
    </row>
    <row r="3" spans="1:23" ht="15.75" thickBot="1" x14ac:dyDescent="0.3">
      <c r="A3" t="s">
        <v>30</v>
      </c>
      <c r="B3">
        <v>121</v>
      </c>
      <c r="C3">
        <v>216</v>
      </c>
      <c r="D3">
        <v>411</v>
      </c>
      <c r="E3">
        <v>65</v>
      </c>
      <c r="G3" s="6">
        <f t="shared" ref="G3:G66" si="1">ATAN2(2*(B3-$M$2/2)/$M$4,2*($N$2/2-C3)/$M$4)*180/PI()</f>
        <v>173.12316926256318</v>
      </c>
      <c r="H3" s="6">
        <f t="shared" si="0"/>
        <v>62.525568373722869</v>
      </c>
      <c r="I3" s="7">
        <f t="shared" ref="I3:I66" si="2">MAX(1,CEILING(MIN(MOD(G3-H3,360),MOD(H3-G3,360)),1))</f>
        <v>111</v>
      </c>
      <c r="J3" s="7">
        <f t="shared" ref="J3:J66" si="3">IF(H3&gt;1,I3,0)</f>
        <v>111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411</v>
      </c>
      <c r="T3">
        <v>65</v>
      </c>
      <c r="U3">
        <v>111</v>
      </c>
      <c r="V3">
        <v>93</v>
      </c>
      <c r="W3">
        <v>9</v>
      </c>
    </row>
    <row r="4" spans="1:23" ht="15.75" thickBot="1" x14ac:dyDescent="0.3">
      <c r="A4" t="s">
        <v>31</v>
      </c>
      <c r="B4">
        <v>229</v>
      </c>
      <c r="C4">
        <v>418</v>
      </c>
      <c r="D4">
        <v>253</v>
      </c>
      <c r="E4">
        <v>54</v>
      </c>
      <c r="G4" s="6">
        <f t="shared" si="1"/>
        <v>-117.07775140292654</v>
      </c>
      <c r="H4" s="6">
        <f t="shared" si="0"/>
        <v>109.80978360349143</v>
      </c>
      <c r="I4" s="7">
        <f t="shared" si="2"/>
        <v>134</v>
      </c>
      <c r="J4" s="7">
        <f t="shared" si="3"/>
        <v>134</v>
      </c>
      <c r="K4" s="7">
        <f t="shared" si="4"/>
        <v>0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253</v>
      </c>
      <c r="T4">
        <v>54</v>
      </c>
      <c r="U4">
        <v>134</v>
      </c>
      <c r="V4">
        <v>87</v>
      </c>
      <c r="W4">
        <v>14</v>
      </c>
    </row>
    <row r="5" spans="1:23" x14ac:dyDescent="0.25">
      <c r="A5" t="s">
        <v>32</v>
      </c>
      <c r="B5">
        <v>519</v>
      </c>
      <c r="C5">
        <v>264</v>
      </c>
      <c r="D5">
        <v>513</v>
      </c>
      <c r="E5">
        <v>278</v>
      </c>
      <c r="G5" s="6">
        <f t="shared" si="1"/>
        <v>-6.8768307374367952</v>
      </c>
      <c r="H5" s="6">
        <f t="shared" si="0"/>
        <v>-11.138559766183635</v>
      </c>
      <c r="I5" s="7">
        <f t="shared" si="2"/>
        <v>5</v>
      </c>
      <c r="J5" s="7">
        <f t="shared" si="3"/>
        <v>0</v>
      </c>
      <c r="K5" s="7">
        <f t="shared" si="4"/>
        <v>5</v>
      </c>
      <c r="L5" s="11"/>
      <c r="M5" s="5"/>
      <c r="N5" s="5"/>
      <c r="Q5" t="s">
        <v>32</v>
      </c>
      <c r="R5" t="s">
        <v>154</v>
      </c>
      <c r="S5">
        <v>513</v>
      </c>
      <c r="T5">
        <v>278</v>
      </c>
      <c r="U5">
        <v>5</v>
      </c>
      <c r="V5">
        <v>80</v>
      </c>
      <c r="W5">
        <v>54</v>
      </c>
    </row>
    <row r="6" spans="1:23" x14ac:dyDescent="0.25">
      <c r="A6" t="s">
        <v>33</v>
      </c>
      <c r="B6">
        <v>440</v>
      </c>
      <c r="C6">
        <v>80</v>
      </c>
      <c r="D6">
        <v>447</v>
      </c>
      <c r="E6">
        <v>85</v>
      </c>
      <c r="G6" s="6">
        <f t="shared" si="1"/>
        <v>53.13010235415598</v>
      </c>
      <c r="H6" s="6">
        <f t="shared" si="0"/>
        <v>50.67035734389389</v>
      </c>
      <c r="I6" s="7">
        <f t="shared" si="2"/>
        <v>3</v>
      </c>
      <c r="J6" s="7">
        <f t="shared" si="3"/>
        <v>3</v>
      </c>
      <c r="K6" s="7">
        <f t="shared" si="4"/>
        <v>0</v>
      </c>
      <c r="L6" s="11"/>
      <c r="M6" s="5"/>
      <c r="N6" s="5"/>
      <c r="Q6" t="s">
        <v>33</v>
      </c>
      <c r="R6" t="s">
        <v>154</v>
      </c>
      <c r="S6">
        <v>447</v>
      </c>
      <c r="T6">
        <v>85</v>
      </c>
      <c r="U6">
        <v>3</v>
      </c>
      <c r="V6">
        <v>59</v>
      </c>
      <c r="W6">
        <v>10</v>
      </c>
    </row>
    <row r="7" spans="1:23" x14ac:dyDescent="0.25">
      <c r="A7" t="s">
        <v>34</v>
      </c>
      <c r="B7">
        <v>152</v>
      </c>
      <c r="C7">
        <v>349</v>
      </c>
      <c r="D7">
        <v>282</v>
      </c>
      <c r="E7">
        <v>435</v>
      </c>
      <c r="G7" s="6">
        <f t="shared" si="1"/>
        <v>-147.02410880268957</v>
      </c>
      <c r="H7" s="6">
        <f t="shared" si="0"/>
        <v>-101.02713230506072</v>
      </c>
      <c r="I7" s="7">
        <f t="shared" si="2"/>
        <v>46</v>
      </c>
      <c r="J7" s="7">
        <f t="shared" si="3"/>
        <v>0</v>
      </c>
      <c r="K7" s="7">
        <f t="shared" si="4"/>
        <v>46</v>
      </c>
      <c r="L7" s="11"/>
      <c r="M7" s="5"/>
      <c r="N7" s="5"/>
      <c r="Q7" t="s">
        <v>34</v>
      </c>
      <c r="R7" t="s">
        <v>154</v>
      </c>
      <c r="S7">
        <v>282</v>
      </c>
      <c r="T7">
        <v>435</v>
      </c>
      <c r="U7">
        <v>46</v>
      </c>
      <c r="V7">
        <v>79</v>
      </c>
      <c r="W7">
        <v>4</v>
      </c>
    </row>
    <row r="8" spans="1:23" x14ac:dyDescent="0.25">
      <c r="A8" t="s">
        <v>35</v>
      </c>
      <c r="B8">
        <v>120</v>
      </c>
      <c r="C8">
        <v>250</v>
      </c>
      <c r="D8">
        <v>212</v>
      </c>
      <c r="E8">
        <v>69</v>
      </c>
      <c r="G8" s="6">
        <f t="shared" si="1"/>
        <v>-177.13759477388825</v>
      </c>
      <c r="H8" s="6">
        <f t="shared" si="0"/>
        <v>122.27564431457763</v>
      </c>
      <c r="I8" s="7">
        <f t="shared" si="2"/>
        <v>61</v>
      </c>
      <c r="J8" s="7">
        <f t="shared" si="3"/>
        <v>61</v>
      </c>
      <c r="K8" s="7">
        <f t="shared" si="4"/>
        <v>0</v>
      </c>
      <c r="L8" s="11"/>
      <c r="M8" s="5"/>
      <c r="N8" s="5"/>
      <c r="Q8" t="s">
        <v>35</v>
      </c>
      <c r="R8" t="s">
        <v>156</v>
      </c>
      <c r="S8">
        <v>212</v>
      </c>
      <c r="T8">
        <v>69</v>
      </c>
      <c r="U8">
        <v>61</v>
      </c>
      <c r="V8">
        <v>82</v>
      </c>
      <c r="W8">
        <v>20</v>
      </c>
    </row>
    <row r="9" spans="1:23" x14ac:dyDescent="0.25">
      <c r="A9" t="s">
        <v>36</v>
      </c>
      <c r="B9">
        <v>480</v>
      </c>
      <c r="C9">
        <v>360</v>
      </c>
      <c r="D9">
        <v>502</v>
      </c>
      <c r="E9">
        <v>157</v>
      </c>
      <c r="G9" s="6">
        <f t="shared" si="1"/>
        <v>-36.86989764584402</v>
      </c>
      <c r="H9" s="6">
        <f t="shared" si="0"/>
        <v>24.515070730052276</v>
      </c>
      <c r="I9" s="7">
        <f t="shared" si="2"/>
        <v>62</v>
      </c>
      <c r="J9" s="7">
        <f t="shared" si="3"/>
        <v>62</v>
      </c>
      <c r="K9" s="7">
        <f t="shared" si="4"/>
        <v>0</v>
      </c>
      <c r="L9" s="11"/>
      <c r="M9" s="5"/>
      <c r="N9" s="5"/>
      <c r="Q9" t="s">
        <v>36</v>
      </c>
      <c r="R9" t="s">
        <v>156</v>
      </c>
      <c r="S9">
        <v>502</v>
      </c>
      <c r="T9">
        <v>157</v>
      </c>
      <c r="U9">
        <v>62</v>
      </c>
      <c r="V9">
        <v>82</v>
      </c>
      <c r="W9">
        <v>15</v>
      </c>
    </row>
    <row r="10" spans="1:23" x14ac:dyDescent="0.25">
      <c r="A10" t="s">
        <v>37</v>
      </c>
      <c r="B10">
        <v>466</v>
      </c>
      <c r="C10">
        <v>104</v>
      </c>
      <c r="D10">
        <v>140</v>
      </c>
      <c r="E10">
        <v>146</v>
      </c>
      <c r="G10" s="6">
        <f t="shared" si="1"/>
        <v>42.969085763146893</v>
      </c>
      <c r="H10" s="6">
        <f t="shared" si="0"/>
        <v>152.42543604030564</v>
      </c>
      <c r="I10" s="7">
        <f t="shared" si="2"/>
        <v>110</v>
      </c>
      <c r="J10" s="7">
        <f t="shared" si="3"/>
        <v>110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140</v>
      </c>
      <c r="T10">
        <v>146</v>
      </c>
      <c r="U10">
        <v>110</v>
      </c>
      <c r="V10">
        <v>80</v>
      </c>
      <c r="W10">
        <v>2</v>
      </c>
    </row>
    <row r="11" spans="1:23" x14ac:dyDescent="0.25">
      <c r="A11" t="s">
        <v>38</v>
      </c>
      <c r="B11">
        <v>511</v>
      </c>
      <c r="C11">
        <v>298</v>
      </c>
      <c r="D11">
        <v>118</v>
      </c>
      <c r="E11">
        <v>284</v>
      </c>
      <c r="G11" s="6">
        <f t="shared" si="1"/>
        <v>-16.891695744674493</v>
      </c>
      <c r="H11" s="6">
        <f t="shared" si="0"/>
        <v>-167.71167683672468</v>
      </c>
      <c r="I11" s="7">
        <f t="shared" si="2"/>
        <v>151</v>
      </c>
      <c r="J11" s="7">
        <f t="shared" si="3"/>
        <v>0</v>
      </c>
      <c r="K11" s="7">
        <f t="shared" si="4"/>
        <v>151</v>
      </c>
      <c r="L11" s="11"/>
      <c r="M11" s="5"/>
      <c r="N11" s="5"/>
      <c r="Q11" t="s">
        <v>38</v>
      </c>
      <c r="R11" t="s">
        <v>153</v>
      </c>
      <c r="S11">
        <v>118</v>
      </c>
      <c r="T11">
        <v>284</v>
      </c>
      <c r="U11">
        <v>151</v>
      </c>
      <c r="V11">
        <v>92</v>
      </c>
      <c r="W11">
        <v>1</v>
      </c>
    </row>
    <row r="12" spans="1:23" x14ac:dyDescent="0.25">
      <c r="A12" t="s">
        <v>39</v>
      </c>
      <c r="B12">
        <v>211</v>
      </c>
      <c r="C12">
        <v>72</v>
      </c>
      <c r="D12">
        <v>430</v>
      </c>
      <c r="E12">
        <v>72</v>
      </c>
      <c r="G12" s="6">
        <f t="shared" si="1"/>
        <v>122.97589119731043</v>
      </c>
      <c r="H12" s="6">
        <f t="shared" si="0"/>
        <v>56.784748506262801</v>
      </c>
      <c r="I12" s="7">
        <f>MAX(1,CEILING(MIN(MOD(G12-H12,360),MOD(H12-G12,360)),1))</f>
        <v>67</v>
      </c>
      <c r="J12" s="7">
        <f t="shared" si="3"/>
        <v>67</v>
      </c>
      <c r="K12" s="7">
        <f t="shared" si="4"/>
        <v>0</v>
      </c>
      <c r="L12" s="11"/>
      <c r="M12" s="5"/>
      <c r="N12" s="5"/>
      <c r="Q12" t="s">
        <v>39</v>
      </c>
      <c r="R12" t="s">
        <v>153</v>
      </c>
      <c r="S12">
        <v>430</v>
      </c>
      <c r="T12">
        <v>72</v>
      </c>
      <c r="U12">
        <v>67</v>
      </c>
      <c r="V12">
        <v>76</v>
      </c>
      <c r="W12">
        <v>1</v>
      </c>
    </row>
    <row r="13" spans="1:23" x14ac:dyDescent="0.25">
      <c r="A13" t="s">
        <v>40</v>
      </c>
      <c r="B13">
        <v>136</v>
      </c>
      <c r="C13">
        <v>318</v>
      </c>
      <c r="D13">
        <v>467</v>
      </c>
      <c r="E13">
        <v>376</v>
      </c>
      <c r="G13" s="6">
        <f t="shared" si="1"/>
        <v>-157.02727866917132</v>
      </c>
      <c r="H13" s="6">
        <f t="shared" si="0"/>
        <v>-42.774076104885971</v>
      </c>
      <c r="I13" s="7">
        <f t="shared" si="2"/>
        <v>115</v>
      </c>
      <c r="J13" s="7">
        <f t="shared" si="3"/>
        <v>0</v>
      </c>
      <c r="K13" s="7">
        <f t="shared" si="4"/>
        <v>115</v>
      </c>
      <c r="L13" s="11"/>
      <c r="M13" s="5"/>
      <c r="N13" s="5"/>
      <c r="Q13" t="s">
        <v>40</v>
      </c>
      <c r="R13" t="s">
        <v>153</v>
      </c>
      <c r="S13">
        <v>467</v>
      </c>
      <c r="T13">
        <v>376</v>
      </c>
      <c r="U13">
        <v>115</v>
      </c>
      <c r="V13">
        <v>65</v>
      </c>
      <c r="W13">
        <v>6</v>
      </c>
    </row>
    <row r="14" spans="1:23" x14ac:dyDescent="0.25">
      <c r="A14" t="s">
        <v>41</v>
      </c>
      <c r="B14">
        <v>509</v>
      </c>
      <c r="C14">
        <v>305</v>
      </c>
      <c r="D14">
        <v>160</v>
      </c>
      <c r="E14">
        <v>358</v>
      </c>
      <c r="G14" s="6">
        <f t="shared" si="1"/>
        <v>-18.978879755713447</v>
      </c>
      <c r="H14" s="6">
        <f t="shared" si="0"/>
        <v>-143.59122543222765</v>
      </c>
      <c r="I14" s="7">
        <f t="shared" si="2"/>
        <v>125</v>
      </c>
      <c r="J14" s="7">
        <f t="shared" si="3"/>
        <v>0</v>
      </c>
      <c r="K14" s="7">
        <f t="shared" si="4"/>
        <v>125</v>
      </c>
      <c r="L14" s="11"/>
      <c r="M14" s="5"/>
      <c r="N14" s="5"/>
      <c r="Q14" t="s">
        <v>41</v>
      </c>
      <c r="R14" t="s">
        <v>155</v>
      </c>
      <c r="S14">
        <v>160</v>
      </c>
      <c r="T14">
        <v>358</v>
      </c>
      <c r="U14">
        <v>125</v>
      </c>
      <c r="V14">
        <v>86</v>
      </c>
      <c r="W14">
        <v>8</v>
      </c>
    </row>
    <row r="15" spans="1:23" x14ac:dyDescent="0.25">
      <c r="A15" t="s">
        <v>42</v>
      </c>
      <c r="B15">
        <v>120</v>
      </c>
      <c r="C15">
        <v>243</v>
      </c>
      <c r="D15">
        <v>517</v>
      </c>
      <c r="E15">
        <v>217</v>
      </c>
      <c r="G15" s="6">
        <f t="shared" si="1"/>
        <v>-179.14062775635534</v>
      </c>
      <c r="H15" s="6">
        <f t="shared" si="0"/>
        <v>6.6592072661368045</v>
      </c>
      <c r="I15" s="7">
        <f t="shared" si="2"/>
        <v>175</v>
      </c>
      <c r="J15" s="7">
        <f t="shared" si="3"/>
        <v>175</v>
      </c>
      <c r="K15" s="7">
        <f t="shared" si="4"/>
        <v>0</v>
      </c>
      <c r="L15" s="11"/>
      <c r="M15" s="5"/>
      <c r="N15" s="5"/>
      <c r="Q15" t="s">
        <v>42</v>
      </c>
      <c r="R15" t="s">
        <v>155</v>
      </c>
      <c r="S15">
        <v>517</v>
      </c>
      <c r="T15">
        <v>217</v>
      </c>
      <c r="U15">
        <v>175</v>
      </c>
      <c r="V15">
        <v>76</v>
      </c>
      <c r="W15">
        <v>15</v>
      </c>
    </row>
    <row r="16" spans="1:23" x14ac:dyDescent="0.25">
      <c r="A16" t="s">
        <v>43</v>
      </c>
      <c r="B16">
        <v>451</v>
      </c>
      <c r="C16">
        <v>391</v>
      </c>
      <c r="D16">
        <v>470</v>
      </c>
      <c r="E16">
        <v>104</v>
      </c>
      <c r="G16" s="6">
        <f t="shared" si="1"/>
        <v>-49.056737861294884</v>
      </c>
      <c r="H16" s="6">
        <f t="shared" si="0"/>
        <v>42.197548480133221</v>
      </c>
      <c r="I16" s="7">
        <f t="shared" si="2"/>
        <v>92</v>
      </c>
      <c r="J16" s="7">
        <f t="shared" si="3"/>
        <v>92</v>
      </c>
      <c r="K16" s="7">
        <f t="shared" si="4"/>
        <v>0</v>
      </c>
      <c r="L16" s="11"/>
      <c r="M16" s="5"/>
      <c r="N16" s="5"/>
      <c r="Q16" t="s">
        <v>43</v>
      </c>
      <c r="R16" t="s">
        <v>155</v>
      </c>
      <c r="S16">
        <v>470</v>
      </c>
      <c r="T16">
        <v>104</v>
      </c>
      <c r="U16">
        <v>92</v>
      </c>
      <c r="V16">
        <v>78</v>
      </c>
      <c r="W16">
        <v>12</v>
      </c>
    </row>
    <row r="17" spans="1:23" x14ac:dyDescent="0.25">
      <c r="A17" t="s">
        <v>44</v>
      </c>
      <c r="B17">
        <v>516</v>
      </c>
      <c r="C17">
        <v>202</v>
      </c>
      <c r="D17">
        <v>233</v>
      </c>
      <c r="E17">
        <v>415</v>
      </c>
      <c r="G17" s="6">
        <f t="shared" si="1"/>
        <v>10.972240237811643</v>
      </c>
      <c r="H17" s="6">
        <f t="shared" si="0"/>
        <v>-116.43393978233075</v>
      </c>
      <c r="I17" s="7">
        <f t="shared" si="2"/>
        <v>128</v>
      </c>
      <c r="J17" s="7">
        <f t="shared" si="3"/>
        <v>0</v>
      </c>
      <c r="K17" s="7">
        <f t="shared" si="4"/>
        <v>128</v>
      </c>
      <c r="L17" s="11"/>
      <c r="M17" s="5"/>
      <c r="N17" s="5"/>
      <c r="Q17" t="s">
        <v>44</v>
      </c>
      <c r="R17" t="s">
        <v>154</v>
      </c>
      <c r="S17">
        <v>233</v>
      </c>
      <c r="T17">
        <v>415</v>
      </c>
      <c r="U17">
        <v>128</v>
      </c>
      <c r="V17">
        <v>84</v>
      </c>
      <c r="W17">
        <v>6</v>
      </c>
    </row>
    <row r="18" spans="1:23" x14ac:dyDescent="0.25">
      <c r="A18" t="s">
        <v>45</v>
      </c>
      <c r="B18">
        <v>471</v>
      </c>
      <c r="C18">
        <v>109</v>
      </c>
      <c r="D18">
        <v>514</v>
      </c>
      <c r="E18">
        <v>269</v>
      </c>
      <c r="G18" s="6">
        <f t="shared" si="1"/>
        <v>40.943262138705123</v>
      </c>
      <c r="H18" s="6">
        <f t="shared" si="0"/>
        <v>-8.5018794114814504</v>
      </c>
      <c r="I18" s="7">
        <f t="shared" si="2"/>
        <v>50</v>
      </c>
      <c r="J18" s="7">
        <f t="shared" si="3"/>
        <v>0</v>
      </c>
      <c r="K18" s="7">
        <f t="shared" si="4"/>
        <v>50</v>
      </c>
      <c r="L18" s="11"/>
      <c r="M18" s="5"/>
      <c r="N18" s="5"/>
      <c r="Q18" t="s">
        <v>45</v>
      </c>
      <c r="R18" t="s">
        <v>154</v>
      </c>
      <c r="S18">
        <v>514</v>
      </c>
      <c r="T18">
        <v>269</v>
      </c>
      <c r="U18">
        <v>50</v>
      </c>
      <c r="V18">
        <v>74</v>
      </c>
      <c r="W18">
        <v>13</v>
      </c>
    </row>
    <row r="19" spans="1:23" x14ac:dyDescent="0.25">
      <c r="A19" t="s">
        <v>46</v>
      </c>
      <c r="B19">
        <v>520</v>
      </c>
      <c r="C19">
        <v>237</v>
      </c>
      <c r="D19">
        <v>518</v>
      </c>
      <c r="E19">
        <v>265</v>
      </c>
      <c r="G19" s="6">
        <f t="shared" si="1"/>
        <v>0.8593722436446809</v>
      </c>
      <c r="H19" s="6">
        <f t="shared" si="0"/>
        <v>-7.1962354290813675</v>
      </c>
      <c r="I19" s="7">
        <f t="shared" si="2"/>
        <v>9</v>
      </c>
      <c r="J19" s="7">
        <f t="shared" si="3"/>
        <v>0</v>
      </c>
      <c r="K19" s="7">
        <f t="shared" si="4"/>
        <v>9</v>
      </c>
      <c r="L19" s="11"/>
      <c r="M19" s="5"/>
      <c r="N19" s="5"/>
      <c r="Q19" t="s">
        <v>46</v>
      </c>
      <c r="R19" t="s">
        <v>154</v>
      </c>
      <c r="S19">
        <v>518</v>
      </c>
      <c r="T19">
        <v>265</v>
      </c>
      <c r="U19">
        <v>9</v>
      </c>
      <c r="V19">
        <v>88</v>
      </c>
      <c r="W19">
        <v>6</v>
      </c>
    </row>
    <row r="20" spans="1:23" x14ac:dyDescent="0.25">
      <c r="A20" t="s">
        <v>47</v>
      </c>
      <c r="B20">
        <v>507</v>
      </c>
      <c r="C20">
        <v>168</v>
      </c>
      <c r="D20">
        <v>522</v>
      </c>
      <c r="E20">
        <v>226</v>
      </c>
      <c r="G20" s="6">
        <f t="shared" si="1"/>
        <v>21.05803978825281</v>
      </c>
      <c r="H20" s="6">
        <f t="shared" si="0"/>
        <v>3.9646547228561229</v>
      </c>
      <c r="I20" s="7">
        <f t="shared" si="2"/>
        <v>18</v>
      </c>
      <c r="J20" s="7">
        <f t="shared" si="3"/>
        <v>18</v>
      </c>
      <c r="K20" s="7">
        <f t="shared" si="4"/>
        <v>0</v>
      </c>
      <c r="L20" s="11"/>
      <c r="M20" s="5"/>
      <c r="N20" s="5"/>
      <c r="Q20" t="s">
        <v>47</v>
      </c>
      <c r="R20" t="s">
        <v>156</v>
      </c>
      <c r="S20">
        <v>522</v>
      </c>
      <c r="T20">
        <v>226</v>
      </c>
      <c r="U20">
        <v>18</v>
      </c>
      <c r="V20">
        <v>86</v>
      </c>
      <c r="W20">
        <v>33</v>
      </c>
    </row>
    <row r="21" spans="1:23" x14ac:dyDescent="0.25">
      <c r="A21" t="s">
        <v>48</v>
      </c>
      <c r="B21">
        <v>351</v>
      </c>
      <c r="C21">
        <v>42</v>
      </c>
      <c r="D21">
        <v>323</v>
      </c>
      <c r="E21">
        <v>39</v>
      </c>
      <c r="G21" s="6">
        <f t="shared" si="1"/>
        <v>81.101686935537401</v>
      </c>
      <c r="H21" s="6">
        <f t="shared" si="0"/>
        <v>89.144902603733286</v>
      </c>
      <c r="I21" s="7">
        <f t="shared" si="2"/>
        <v>9</v>
      </c>
      <c r="J21" s="7">
        <f t="shared" si="3"/>
        <v>9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323</v>
      </c>
      <c r="T21">
        <v>39</v>
      </c>
      <c r="U21">
        <v>9</v>
      </c>
      <c r="V21">
        <v>81</v>
      </c>
      <c r="W21">
        <v>8</v>
      </c>
    </row>
    <row r="22" spans="1:23" x14ac:dyDescent="0.25">
      <c r="A22" t="s">
        <v>49</v>
      </c>
      <c r="B22">
        <v>217</v>
      </c>
      <c r="C22">
        <v>69</v>
      </c>
      <c r="D22">
        <v>297</v>
      </c>
      <c r="E22">
        <v>40</v>
      </c>
      <c r="G22" s="6">
        <f t="shared" si="1"/>
        <v>121.06220279174576</v>
      </c>
      <c r="H22" s="6">
        <f t="shared" si="0"/>
        <v>96.560196400571314</v>
      </c>
      <c r="I22" s="7">
        <f t="shared" si="2"/>
        <v>25</v>
      </c>
      <c r="J22" s="7">
        <f t="shared" si="3"/>
        <v>25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297</v>
      </c>
      <c r="T22">
        <v>40</v>
      </c>
      <c r="U22">
        <v>25</v>
      </c>
      <c r="V22">
        <v>68</v>
      </c>
      <c r="W22">
        <v>12</v>
      </c>
    </row>
    <row r="23" spans="1:23" x14ac:dyDescent="0.25">
      <c r="A23" t="s">
        <v>50</v>
      </c>
      <c r="B23">
        <v>491</v>
      </c>
      <c r="C23">
        <v>137</v>
      </c>
      <c r="D23">
        <v>505</v>
      </c>
      <c r="E23">
        <v>169</v>
      </c>
      <c r="G23" s="6">
        <f t="shared" si="1"/>
        <v>31.062202791745761</v>
      </c>
      <c r="H23" s="6">
        <f t="shared" si="0"/>
        <v>20.995992351882382</v>
      </c>
      <c r="I23" s="7">
        <f t="shared" si="2"/>
        <v>11</v>
      </c>
      <c r="J23" s="7">
        <f t="shared" si="3"/>
        <v>11</v>
      </c>
      <c r="K23" s="7">
        <f t="shared" si="4"/>
        <v>0</v>
      </c>
      <c r="L23" s="11"/>
      <c r="M23" s="5"/>
      <c r="N23" s="5"/>
      <c r="Q23" t="s">
        <v>50</v>
      </c>
      <c r="R23" t="s">
        <v>153</v>
      </c>
      <c r="S23">
        <v>505</v>
      </c>
      <c r="T23">
        <v>169</v>
      </c>
      <c r="U23">
        <v>11</v>
      </c>
      <c r="V23">
        <v>85</v>
      </c>
      <c r="W23">
        <v>29</v>
      </c>
    </row>
    <row r="24" spans="1:23" x14ac:dyDescent="0.25">
      <c r="A24" t="s">
        <v>51</v>
      </c>
      <c r="B24">
        <v>385</v>
      </c>
      <c r="C24">
        <v>51</v>
      </c>
      <c r="D24">
        <v>451</v>
      </c>
      <c r="E24">
        <v>381</v>
      </c>
      <c r="G24" s="6">
        <f t="shared" si="1"/>
        <v>71.02112024428655</v>
      </c>
      <c r="H24" s="6">
        <f t="shared" si="0"/>
        <v>-47.105514188856041</v>
      </c>
      <c r="I24" s="7">
        <f t="shared" si="2"/>
        <v>119</v>
      </c>
      <c r="J24" s="7">
        <f t="shared" si="3"/>
        <v>0</v>
      </c>
      <c r="K24" s="7">
        <f t="shared" si="4"/>
        <v>119</v>
      </c>
      <c r="L24" s="11"/>
      <c r="M24" s="5"/>
      <c r="N24" s="5"/>
      <c r="Q24" t="s">
        <v>51</v>
      </c>
      <c r="R24" t="s">
        <v>153</v>
      </c>
      <c r="S24">
        <v>451</v>
      </c>
      <c r="T24">
        <v>381</v>
      </c>
      <c r="U24">
        <v>119</v>
      </c>
      <c r="V24">
        <v>61</v>
      </c>
      <c r="W24">
        <v>8</v>
      </c>
    </row>
    <row r="25" spans="1:23" x14ac:dyDescent="0.25">
      <c r="A25" t="s">
        <v>52</v>
      </c>
      <c r="B25">
        <v>417</v>
      </c>
      <c r="C25">
        <v>65</v>
      </c>
      <c r="D25">
        <v>144</v>
      </c>
      <c r="E25">
        <v>149</v>
      </c>
      <c r="G25" s="6">
        <f t="shared" si="1"/>
        <v>61.00102285384601</v>
      </c>
      <c r="H25" s="6">
        <f t="shared" si="0"/>
        <v>152.65898119613303</v>
      </c>
      <c r="I25" s="7">
        <f t="shared" si="2"/>
        <v>92</v>
      </c>
      <c r="J25" s="7">
        <f t="shared" si="3"/>
        <v>92</v>
      </c>
      <c r="K25" s="7">
        <f t="shared" si="4"/>
        <v>0</v>
      </c>
      <c r="L25" s="11"/>
      <c r="M25" s="5"/>
      <c r="N25" s="5"/>
      <c r="Q25" t="s">
        <v>52</v>
      </c>
      <c r="R25" t="s">
        <v>153</v>
      </c>
      <c r="S25">
        <v>144</v>
      </c>
      <c r="T25">
        <v>149</v>
      </c>
      <c r="U25">
        <v>92</v>
      </c>
      <c r="V25">
        <v>80</v>
      </c>
      <c r="W25">
        <v>2</v>
      </c>
    </row>
    <row r="26" spans="1:23" x14ac:dyDescent="0.25">
      <c r="A26" t="s">
        <v>53</v>
      </c>
      <c r="B26">
        <v>478</v>
      </c>
      <c r="C26">
        <v>363</v>
      </c>
      <c r="D26">
        <v>374</v>
      </c>
      <c r="E26">
        <v>49</v>
      </c>
      <c r="G26" s="6">
        <f t="shared" si="1"/>
        <v>-37.900080355368367</v>
      </c>
      <c r="H26" s="6">
        <f t="shared" si="0"/>
        <v>74.21320792791073</v>
      </c>
      <c r="I26" s="7">
        <f t="shared" si="2"/>
        <v>113</v>
      </c>
      <c r="J26" s="7">
        <f t="shared" si="3"/>
        <v>113</v>
      </c>
      <c r="K26" s="7">
        <f t="shared" si="4"/>
        <v>0</v>
      </c>
      <c r="L26" s="11"/>
      <c r="M26" s="5"/>
      <c r="N26" s="5"/>
      <c r="Q26" t="s">
        <v>53</v>
      </c>
      <c r="R26" t="s">
        <v>155</v>
      </c>
      <c r="S26">
        <v>374</v>
      </c>
      <c r="T26">
        <v>49</v>
      </c>
      <c r="U26">
        <v>113</v>
      </c>
      <c r="V26">
        <v>88</v>
      </c>
      <c r="W26">
        <v>43</v>
      </c>
    </row>
    <row r="27" spans="1:23" x14ac:dyDescent="0.25">
      <c r="A27" t="s">
        <v>54</v>
      </c>
      <c r="B27">
        <v>150</v>
      </c>
      <c r="C27">
        <v>346</v>
      </c>
      <c r="D27">
        <v>474</v>
      </c>
      <c r="E27">
        <v>366</v>
      </c>
      <c r="G27" s="6">
        <f t="shared" si="1"/>
        <v>-148.05524722379661</v>
      </c>
      <c r="H27" s="6">
        <f t="shared" si="0"/>
        <v>-39.289406862500357</v>
      </c>
      <c r="I27" s="7">
        <f t="shared" si="2"/>
        <v>109</v>
      </c>
      <c r="J27" s="7">
        <f t="shared" si="3"/>
        <v>0</v>
      </c>
      <c r="K27" s="7">
        <f t="shared" si="4"/>
        <v>109</v>
      </c>
      <c r="L27" s="11"/>
      <c r="M27" s="5"/>
      <c r="N27" s="5"/>
      <c r="Q27" t="s">
        <v>54</v>
      </c>
      <c r="R27" t="s">
        <v>155</v>
      </c>
      <c r="S27">
        <v>474</v>
      </c>
      <c r="T27">
        <v>366</v>
      </c>
      <c r="U27">
        <v>109</v>
      </c>
      <c r="V27">
        <v>87</v>
      </c>
      <c r="W27">
        <v>51</v>
      </c>
    </row>
    <row r="28" spans="1:23" x14ac:dyDescent="0.25">
      <c r="A28" t="s">
        <v>55</v>
      </c>
      <c r="B28">
        <v>171</v>
      </c>
      <c r="C28">
        <v>374</v>
      </c>
      <c r="D28">
        <v>196</v>
      </c>
      <c r="E28">
        <v>392</v>
      </c>
      <c r="G28" s="6">
        <f t="shared" si="1"/>
        <v>-138.03403964694499</v>
      </c>
      <c r="H28" s="6">
        <f t="shared" si="0"/>
        <v>-129.20720350496782</v>
      </c>
      <c r="I28" s="7">
        <f t="shared" si="2"/>
        <v>9</v>
      </c>
      <c r="J28" s="7">
        <f t="shared" si="3"/>
        <v>0</v>
      </c>
      <c r="K28" s="7">
        <f t="shared" si="4"/>
        <v>9</v>
      </c>
      <c r="L28" s="11"/>
      <c r="M28" s="5"/>
      <c r="N28" s="5"/>
      <c r="Q28" t="s">
        <v>55</v>
      </c>
      <c r="R28" t="s">
        <v>155</v>
      </c>
      <c r="S28">
        <v>196</v>
      </c>
      <c r="T28">
        <v>392</v>
      </c>
      <c r="U28">
        <v>9</v>
      </c>
      <c r="V28">
        <v>88</v>
      </c>
      <c r="W28">
        <v>49</v>
      </c>
    </row>
    <row r="29" spans="1:23" x14ac:dyDescent="0.25">
      <c r="A29" t="s">
        <v>56</v>
      </c>
      <c r="B29">
        <v>245</v>
      </c>
      <c r="C29">
        <v>55</v>
      </c>
      <c r="D29">
        <v>387</v>
      </c>
      <c r="E29">
        <v>418</v>
      </c>
      <c r="G29" s="6">
        <f t="shared" si="1"/>
        <v>112.0678995624102</v>
      </c>
      <c r="H29" s="6">
        <f t="shared" si="0"/>
        <v>-69.373436933545534</v>
      </c>
      <c r="I29" s="7">
        <f t="shared" si="2"/>
        <v>179</v>
      </c>
      <c r="J29" s="7">
        <f t="shared" si="3"/>
        <v>0</v>
      </c>
      <c r="K29" s="7">
        <f t="shared" si="4"/>
        <v>179</v>
      </c>
      <c r="L29" s="11"/>
      <c r="M29" s="5"/>
      <c r="N29" s="5"/>
      <c r="Q29" t="s">
        <v>56</v>
      </c>
      <c r="R29" t="s">
        <v>154</v>
      </c>
      <c r="S29">
        <v>387</v>
      </c>
      <c r="T29">
        <v>418</v>
      </c>
      <c r="U29">
        <v>179</v>
      </c>
      <c r="V29">
        <v>82</v>
      </c>
      <c r="W29">
        <v>14</v>
      </c>
    </row>
    <row r="30" spans="1:23" x14ac:dyDescent="0.25">
      <c r="A30" t="s">
        <v>57</v>
      </c>
      <c r="B30">
        <v>226</v>
      </c>
      <c r="C30">
        <v>417</v>
      </c>
      <c r="D30">
        <v>194</v>
      </c>
      <c r="E30">
        <v>392</v>
      </c>
      <c r="G30" s="6">
        <f t="shared" si="1"/>
        <v>-117.97158458138142</v>
      </c>
      <c r="H30" s="6">
        <f t="shared" si="0"/>
        <v>-129.65694424142484</v>
      </c>
      <c r="I30" s="7">
        <f t="shared" si="2"/>
        <v>12</v>
      </c>
      <c r="J30" s="7">
        <f t="shared" si="3"/>
        <v>0</v>
      </c>
      <c r="K30" s="7">
        <f t="shared" si="4"/>
        <v>12</v>
      </c>
      <c r="L30" s="11"/>
      <c r="M30" s="5"/>
      <c r="N30" s="5"/>
      <c r="Q30" t="s">
        <v>57</v>
      </c>
      <c r="R30" t="s">
        <v>154</v>
      </c>
      <c r="S30">
        <v>194</v>
      </c>
      <c r="T30">
        <v>392</v>
      </c>
      <c r="U30">
        <v>12</v>
      </c>
      <c r="V30">
        <v>71</v>
      </c>
      <c r="W30">
        <v>37</v>
      </c>
    </row>
    <row r="31" spans="1:23" x14ac:dyDescent="0.25">
      <c r="A31" t="s">
        <v>58</v>
      </c>
      <c r="B31">
        <v>130</v>
      </c>
      <c r="C31">
        <v>178</v>
      </c>
      <c r="D31">
        <v>342</v>
      </c>
      <c r="E31">
        <v>438</v>
      </c>
      <c r="G31" s="6">
        <f t="shared" si="1"/>
        <v>161.92767785104053</v>
      </c>
      <c r="H31" s="6">
        <f t="shared" si="0"/>
        <v>-83.659808254090095</v>
      </c>
      <c r="I31" s="7">
        <f t="shared" si="2"/>
        <v>115</v>
      </c>
      <c r="J31" s="7">
        <f t="shared" si="3"/>
        <v>0</v>
      </c>
      <c r="K31" s="7">
        <f t="shared" si="4"/>
        <v>115</v>
      </c>
      <c r="L31" s="11"/>
      <c r="M31" s="5"/>
      <c r="N31" s="5"/>
      <c r="Q31" t="s">
        <v>58</v>
      </c>
      <c r="R31" t="s">
        <v>154</v>
      </c>
      <c r="S31">
        <v>342</v>
      </c>
      <c r="T31">
        <v>438</v>
      </c>
      <c r="U31">
        <v>115</v>
      </c>
      <c r="V31">
        <v>74</v>
      </c>
      <c r="W31">
        <v>42</v>
      </c>
    </row>
    <row r="32" spans="1:23" x14ac:dyDescent="0.25">
      <c r="A32" t="s">
        <v>59</v>
      </c>
      <c r="B32">
        <v>122</v>
      </c>
      <c r="C32">
        <v>212</v>
      </c>
      <c r="D32">
        <v>177</v>
      </c>
      <c r="E32">
        <v>95</v>
      </c>
      <c r="G32" s="6">
        <f t="shared" si="1"/>
        <v>171.9509382983255</v>
      </c>
      <c r="H32" s="6">
        <f t="shared" si="0"/>
        <v>134.6021190381654</v>
      </c>
      <c r="I32" s="7">
        <f t="shared" si="2"/>
        <v>38</v>
      </c>
      <c r="J32" s="7">
        <f t="shared" si="3"/>
        <v>38</v>
      </c>
      <c r="K32" s="7">
        <f t="shared" si="4"/>
        <v>0</v>
      </c>
      <c r="L32" s="11"/>
      <c r="M32" s="5"/>
      <c r="N32" s="5"/>
      <c r="Q32" t="s">
        <v>59</v>
      </c>
      <c r="R32" t="s">
        <v>156</v>
      </c>
      <c r="S32">
        <v>177</v>
      </c>
      <c r="T32">
        <v>95</v>
      </c>
      <c r="U32">
        <v>38</v>
      </c>
      <c r="V32">
        <v>76</v>
      </c>
      <c r="W32">
        <v>35</v>
      </c>
    </row>
    <row r="33" spans="1:23" x14ac:dyDescent="0.25">
      <c r="A33" t="s">
        <v>60</v>
      </c>
      <c r="B33">
        <v>454</v>
      </c>
      <c r="C33">
        <v>389</v>
      </c>
      <c r="D33">
        <v>519</v>
      </c>
      <c r="E33">
        <v>244</v>
      </c>
      <c r="G33" s="6">
        <f t="shared" si="1"/>
        <v>-48.034039646945011</v>
      </c>
      <c r="H33" s="6">
        <f t="shared" si="0"/>
        <v>-1.1515188939637642</v>
      </c>
      <c r="I33" s="7">
        <f t="shared" si="2"/>
        <v>47</v>
      </c>
      <c r="J33" s="7">
        <f t="shared" si="3"/>
        <v>0</v>
      </c>
      <c r="K33" s="7">
        <f t="shared" si="4"/>
        <v>47</v>
      </c>
      <c r="L33" s="11"/>
      <c r="M33" s="5"/>
      <c r="N33" s="5"/>
      <c r="Q33" t="s">
        <v>60</v>
      </c>
      <c r="R33" t="s">
        <v>156</v>
      </c>
      <c r="S33">
        <v>519</v>
      </c>
      <c r="T33">
        <v>244</v>
      </c>
      <c r="U33">
        <v>47</v>
      </c>
      <c r="V33">
        <v>84</v>
      </c>
      <c r="W33">
        <v>16</v>
      </c>
    </row>
    <row r="34" spans="1:23" x14ac:dyDescent="0.25">
      <c r="A34" t="s">
        <v>61</v>
      </c>
      <c r="B34">
        <v>414</v>
      </c>
      <c r="C34">
        <v>63</v>
      </c>
      <c r="D34">
        <v>251</v>
      </c>
      <c r="E34">
        <v>52</v>
      </c>
      <c r="G34" s="6">
        <f t="shared" si="1"/>
        <v>62.028415418618579</v>
      </c>
      <c r="H34" s="6">
        <f t="shared" si="0"/>
        <v>110.15421115684553</v>
      </c>
      <c r="I34" s="7">
        <f t="shared" si="2"/>
        <v>49</v>
      </c>
      <c r="J34" s="7">
        <f t="shared" si="3"/>
        <v>49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251</v>
      </c>
      <c r="T34">
        <v>52</v>
      </c>
      <c r="U34">
        <v>49</v>
      </c>
      <c r="V34">
        <v>82</v>
      </c>
      <c r="W34">
        <v>42</v>
      </c>
    </row>
    <row r="35" spans="1:23" x14ac:dyDescent="0.25">
      <c r="A35" t="s">
        <v>62</v>
      </c>
      <c r="B35">
        <v>258</v>
      </c>
      <c r="C35">
        <v>430</v>
      </c>
      <c r="D35">
        <v>151</v>
      </c>
      <c r="E35">
        <v>137</v>
      </c>
      <c r="G35" s="6">
        <f t="shared" si="1"/>
        <v>-108.07232214895949</v>
      </c>
      <c r="H35" s="6">
        <f t="shared" si="0"/>
        <v>148.63905205237205</v>
      </c>
      <c r="I35" s="7">
        <f t="shared" si="2"/>
        <v>104</v>
      </c>
      <c r="J35" s="7">
        <f t="shared" si="3"/>
        <v>104</v>
      </c>
      <c r="K35" s="7">
        <f t="shared" si="4"/>
        <v>0</v>
      </c>
      <c r="L35" s="11"/>
      <c r="M35" s="5"/>
      <c r="N35" s="5"/>
      <c r="Q35" t="s">
        <v>62</v>
      </c>
      <c r="R35" t="s">
        <v>153</v>
      </c>
      <c r="S35">
        <v>151</v>
      </c>
      <c r="T35">
        <v>137</v>
      </c>
      <c r="U35">
        <v>104</v>
      </c>
      <c r="V35">
        <v>76</v>
      </c>
      <c r="W35">
        <v>18</v>
      </c>
    </row>
    <row r="36" spans="1:23" x14ac:dyDescent="0.25">
      <c r="A36" t="s">
        <v>63</v>
      </c>
      <c r="B36">
        <v>120</v>
      </c>
      <c r="C36">
        <v>247</v>
      </c>
      <c r="D36">
        <v>457</v>
      </c>
      <c r="E36">
        <v>93</v>
      </c>
      <c r="G36" s="6">
        <f t="shared" si="1"/>
        <v>-177.99546596789409</v>
      </c>
      <c r="H36" s="6">
        <f t="shared" si="0"/>
        <v>47.0166238746231</v>
      </c>
      <c r="I36" s="7">
        <f t="shared" si="2"/>
        <v>135</v>
      </c>
      <c r="J36" s="7">
        <f t="shared" si="3"/>
        <v>135</v>
      </c>
      <c r="K36" s="7">
        <f t="shared" si="4"/>
        <v>0</v>
      </c>
      <c r="L36" s="11"/>
      <c r="M36" s="5"/>
      <c r="N36" s="5"/>
      <c r="Q36" t="s">
        <v>63</v>
      </c>
      <c r="R36" t="s">
        <v>153</v>
      </c>
      <c r="S36">
        <v>457</v>
      </c>
      <c r="T36">
        <v>93</v>
      </c>
      <c r="U36">
        <v>135</v>
      </c>
      <c r="V36">
        <v>76</v>
      </c>
      <c r="W36">
        <v>15</v>
      </c>
    </row>
    <row r="37" spans="1:23" x14ac:dyDescent="0.25">
      <c r="A37" t="s">
        <v>64</v>
      </c>
      <c r="B37">
        <v>510</v>
      </c>
      <c r="C37">
        <v>302</v>
      </c>
      <c r="D37">
        <v>370</v>
      </c>
      <c r="E37">
        <v>47</v>
      </c>
      <c r="G37" s="6">
        <f t="shared" si="1"/>
        <v>-18.072322148959497</v>
      </c>
      <c r="H37" s="6">
        <f t="shared" si="0"/>
        <v>75.475848062580823</v>
      </c>
      <c r="I37" s="7">
        <f t="shared" si="2"/>
        <v>94</v>
      </c>
      <c r="J37" s="7">
        <f t="shared" si="3"/>
        <v>94</v>
      </c>
      <c r="K37" s="7">
        <f t="shared" si="4"/>
        <v>0</v>
      </c>
      <c r="L37" s="11"/>
      <c r="M37" s="5"/>
      <c r="N37" s="5"/>
      <c r="Q37" t="s">
        <v>64</v>
      </c>
      <c r="R37" t="s">
        <v>153</v>
      </c>
      <c r="S37">
        <v>370</v>
      </c>
      <c r="T37">
        <v>47</v>
      </c>
      <c r="U37">
        <v>94</v>
      </c>
      <c r="V37">
        <v>78</v>
      </c>
      <c r="W37">
        <v>33</v>
      </c>
    </row>
    <row r="38" spans="1:23" x14ac:dyDescent="0.25">
      <c r="A38" t="s">
        <v>65</v>
      </c>
      <c r="B38">
        <v>275</v>
      </c>
      <c r="C38">
        <v>45</v>
      </c>
      <c r="D38">
        <v>265</v>
      </c>
      <c r="E38">
        <v>430</v>
      </c>
      <c r="G38" s="6">
        <f t="shared" si="1"/>
        <v>102.9946167919165</v>
      </c>
      <c r="H38" s="6">
        <f t="shared" si="0"/>
        <v>-106.14433878028348</v>
      </c>
      <c r="I38" s="7">
        <f t="shared" si="2"/>
        <v>151</v>
      </c>
      <c r="J38" s="7">
        <f t="shared" si="3"/>
        <v>0</v>
      </c>
      <c r="K38" s="7">
        <f t="shared" si="4"/>
        <v>151</v>
      </c>
      <c r="L38" s="11"/>
      <c r="M38" s="5"/>
      <c r="N38" s="5"/>
      <c r="Q38" t="s">
        <v>65</v>
      </c>
      <c r="R38" t="s">
        <v>155</v>
      </c>
      <c r="S38">
        <v>265</v>
      </c>
      <c r="T38">
        <v>430</v>
      </c>
      <c r="U38">
        <v>151</v>
      </c>
      <c r="V38">
        <v>90</v>
      </c>
      <c r="W38">
        <v>25</v>
      </c>
    </row>
    <row r="39" spans="1:23" x14ac:dyDescent="0.25">
      <c r="A39" t="s">
        <v>66</v>
      </c>
      <c r="B39">
        <v>262</v>
      </c>
      <c r="C39">
        <v>431</v>
      </c>
      <c r="D39">
        <v>288</v>
      </c>
      <c r="E39">
        <v>45</v>
      </c>
      <c r="G39" s="6">
        <f t="shared" si="1"/>
        <v>-106.89169574467449</v>
      </c>
      <c r="H39" s="6">
        <f t="shared" si="0"/>
        <v>99.319321391359523</v>
      </c>
      <c r="I39" s="7">
        <f t="shared" si="2"/>
        <v>154</v>
      </c>
      <c r="J39" s="7">
        <f t="shared" si="3"/>
        <v>154</v>
      </c>
      <c r="K39" s="7">
        <f t="shared" si="4"/>
        <v>0</v>
      </c>
      <c r="L39" s="11"/>
      <c r="M39" s="5"/>
      <c r="N39" s="5"/>
      <c r="Q39" t="s">
        <v>66</v>
      </c>
      <c r="R39" t="s">
        <v>155</v>
      </c>
      <c r="S39">
        <v>288</v>
      </c>
      <c r="T39">
        <v>45</v>
      </c>
      <c r="U39">
        <v>154</v>
      </c>
      <c r="V39">
        <v>87</v>
      </c>
      <c r="W39">
        <v>13</v>
      </c>
    </row>
    <row r="40" spans="1:23" x14ac:dyDescent="0.25">
      <c r="A40" t="s">
        <v>67</v>
      </c>
      <c r="B40">
        <v>129</v>
      </c>
      <c r="C40">
        <v>182</v>
      </c>
      <c r="D40">
        <v>320</v>
      </c>
      <c r="E40">
        <v>41</v>
      </c>
      <c r="G40" s="6">
        <f t="shared" si="1"/>
        <v>163.10830425532552</v>
      </c>
      <c r="H40" s="6">
        <f t="shared" si="0"/>
        <v>90</v>
      </c>
      <c r="I40" s="7">
        <f t="shared" si="2"/>
        <v>74</v>
      </c>
      <c r="J40" s="7">
        <f t="shared" si="3"/>
        <v>74</v>
      </c>
      <c r="K40" s="7">
        <f t="shared" si="4"/>
        <v>0</v>
      </c>
      <c r="L40" s="11"/>
      <c r="M40" s="5"/>
      <c r="N40" s="5"/>
      <c r="Q40" t="s">
        <v>67</v>
      </c>
      <c r="R40" t="s">
        <v>155</v>
      </c>
      <c r="S40">
        <v>320</v>
      </c>
      <c r="T40">
        <v>41</v>
      </c>
      <c r="U40">
        <v>74</v>
      </c>
      <c r="V40">
        <v>85</v>
      </c>
      <c r="W40">
        <v>61</v>
      </c>
    </row>
    <row r="41" spans="1:23" x14ac:dyDescent="0.25">
      <c r="A41" t="s">
        <v>68</v>
      </c>
      <c r="B41">
        <v>520</v>
      </c>
      <c r="C41">
        <v>230</v>
      </c>
      <c r="D41">
        <v>517</v>
      </c>
      <c r="E41">
        <v>240</v>
      </c>
      <c r="G41" s="6">
        <f t="shared" si="1"/>
        <v>2.8624052261117474</v>
      </c>
      <c r="H41" s="6">
        <f t="shared" si="0"/>
        <v>0</v>
      </c>
      <c r="I41" s="7">
        <f t="shared" si="2"/>
        <v>3</v>
      </c>
      <c r="J41" s="7">
        <f t="shared" si="3"/>
        <v>0</v>
      </c>
      <c r="K41" s="7">
        <f t="shared" si="4"/>
        <v>3</v>
      </c>
      <c r="L41" s="11"/>
      <c r="M41" s="5"/>
      <c r="N41" s="5"/>
      <c r="Q41" t="s">
        <v>68</v>
      </c>
      <c r="R41" t="s">
        <v>154</v>
      </c>
      <c r="S41">
        <v>517</v>
      </c>
      <c r="T41">
        <v>240</v>
      </c>
      <c r="U41">
        <v>3</v>
      </c>
      <c r="V41">
        <v>89</v>
      </c>
      <c r="W41">
        <v>83</v>
      </c>
    </row>
    <row r="42" spans="1:23" x14ac:dyDescent="0.25">
      <c r="A42" t="s">
        <v>69</v>
      </c>
      <c r="B42">
        <v>174</v>
      </c>
      <c r="C42">
        <v>376</v>
      </c>
      <c r="D42">
        <v>143</v>
      </c>
      <c r="E42">
        <v>329</v>
      </c>
      <c r="G42" s="6">
        <f t="shared" si="1"/>
        <v>-137.03091423685311</v>
      </c>
      <c r="H42" s="6">
        <f t="shared" si="0"/>
        <v>-153.30561319719919</v>
      </c>
      <c r="I42" s="7">
        <f t="shared" si="2"/>
        <v>17</v>
      </c>
      <c r="J42" s="7">
        <f t="shared" si="3"/>
        <v>0</v>
      </c>
      <c r="K42" s="7">
        <f t="shared" si="4"/>
        <v>17</v>
      </c>
      <c r="L42" s="11"/>
      <c r="M42" s="5"/>
      <c r="N42" s="5"/>
      <c r="Q42" t="s">
        <v>69</v>
      </c>
      <c r="R42" t="s">
        <v>154</v>
      </c>
      <c r="S42">
        <v>143</v>
      </c>
      <c r="T42">
        <v>329</v>
      </c>
      <c r="U42">
        <v>17</v>
      </c>
      <c r="V42">
        <v>90</v>
      </c>
      <c r="W42">
        <v>37</v>
      </c>
    </row>
    <row r="43" spans="1:23" x14ac:dyDescent="0.25">
      <c r="A43" t="s">
        <v>70</v>
      </c>
      <c r="B43">
        <v>330</v>
      </c>
      <c r="C43">
        <v>440</v>
      </c>
      <c r="D43">
        <v>481</v>
      </c>
      <c r="E43">
        <v>359</v>
      </c>
      <c r="G43" s="6">
        <f t="shared" si="1"/>
        <v>-87.137594773888253</v>
      </c>
      <c r="H43" s="6">
        <f t="shared" si="0"/>
        <v>-36.469234390051867</v>
      </c>
      <c r="I43" s="7">
        <f t="shared" si="2"/>
        <v>51</v>
      </c>
      <c r="J43" s="7">
        <f t="shared" si="3"/>
        <v>0</v>
      </c>
      <c r="K43" s="7">
        <f t="shared" si="4"/>
        <v>51</v>
      </c>
      <c r="L43" s="11"/>
      <c r="M43" s="5"/>
      <c r="N43" s="5"/>
      <c r="Q43" t="s">
        <v>70</v>
      </c>
      <c r="R43" t="s">
        <v>154</v>
      </c>
      <c r="S43">
        <v>481</v>
      </c>
      <c r="T43">
        <v>359</v>
      </c>
      <c r="U43">
        <v>51</v>
      </c>
      <c r="V43">
        <v>84</v>
      </c>
      <c r="W43">
        <v>29</v>
      </c>
    </row>
    <row r="44" spans="1:23" x14ac:dyDescent="0.25">
      <c r="A44" t="s">
        <v>71</v>
      </c>
      <c r="B44">
        <v>344</v>
      </c>
      <c r="C44">
        <v>41</v>
      </c>
      <c r="D44">
        <v>215</v>
      </c>
      <c r="E44">
        <v>70</v>
      </c>
      <c r="G44" s="6">
        <f t="shared" si="1"/>
        <v>83.123169262563209</v>
      </c>
      <c r="H44" s="6">
        <f t="shared" si="0"/>
        <v>121.70142966950573</v>
      </c>
      <c r="I44" s="7">
        <f t="shared" si="2"/>
        <v>39</v>
      </c>
      <c r="J44" s="7">
        <f t="shared" si="3"/>
        <v>39</v>
      </c>
      <c r="K44" s="7">
        <f t="shared" si="4"/>
        <v>0</v>
      </c>
      <c r="L44" s="11"/>
      <c r="M44" s="5"/>
      <c r="N44" s="5"/>
      <c r="Q44" t="s">
        <v>71</v>
      </c>
      <c r="R44" t="s">
        <v>156</v>
      </c>
      <c r="S44">
        <v>215</v>
      </c>
      <c r="T44">
        <v>70</v>
      </c>
      <c r="U44">
        <v>39</v>
      </c>
      <c r="V44">
        <v>89</v>
      </c>
      <c r="W44">
        <v>37</v>
      </c>
    </row>
    <row r="45" spans="1:23" x14ac:dyDescent="0.25">
      <c r="A45" t="s">
        <v>72</v>
      </c>
      <c r="B45">
        <v>125</v>
      </c>
      <c r="C45">
        <v>285</v>
      </c>
      <c r="D45">
        <v>517</v>
      </c>
      <c r="E45">
        <v>252</v>
      </c>
      <c r="G45" s="6">
        <f t="shared" si="1"/>
        <v>-167.00538320808349</v>
      </c>
      <c r="H45" s="6">
        <f t="shared" si="0"/>
        <v>-3.4857911831221315</v>
      </c>
      <c r="I45" s="7">
        <f t="shared" si="2"/>
        <v>164</v>
      </c>
      <c r="J45" s="7">
        <f t="shared" si="3"/>
        <v>0</v>
      </c>
      <c r="K45" s="7">
        <f t="shared" si="4"/>
        <v>164</v>
      </c>
      <c r="L45" s="11"/>
      <c r="M45" s="5"/>
      <c r="N45" s="5"/>
      <c r="Q45" t="s">
        <v>72</v>
      </c>
      <c r="R45" t="s">
        <v>156</v>
      </c>
      <c r="S45">
        <v>517</v>
      </c>
      <c r="T45">
        <v>252</v>
      </c>
      <c r="U45">
        <v>164</v>
      </c>
      <c r="V45">
        <v>83</v>
      </c>
      <c r="W45">
        <v>27</v>
      </c>
    </row>
    <row r="46" spans="1:23" x14ac:dyDescent="0.25">
      <c r="A46" t="s">
        <v>73</v>
      </c>
      <c r="B46">
        <v>488</v>
      </c>
      <c r="C46">
        <v>131</v>
      </c>
      <c r="D46">
        <v>204</v>
      </c>
      <c r="E46">
        <v>82</v>
      </c>
      <c r="G46" s="6">
        <f t="shared" si="1"/>
        <v>32.975891197310439</v>
      </c>
      <c r="H46" s="6">
        <f t="shared" si="0"/>
        <v>126.28526712513884</v>
      </c>
      <c r="I46" s="7">
        <f t="shared" si="2"/>
        <v>94</v>
      </c>
      <c r="J46" s="7">
        <f t="shared" si="3"/>
        <v>94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204</v>
      </c>
      <c r="T46">
        <v>82</v>
      </c>
      <c r="U46">
        <v>94</v>
      </c>
      <c r="V46">
        <v>86</v>
      </c>
      <c r="W46">
        <v>40</v>
      </c>
    </row>
    <row r="47" spans="1:23" x14ac:dyDescent="0.25">
      <c r="A47" t="s">
        <v>74</v>
      </c>
      <c r="B47">
        <v>504</v>
      </c>
      <c r="C47">
        <v>162</v>
      </c>
      <c r="D47">
        <v>334</v>
      </c>
      <c r="E47">
        <v>41</v>
      </c>
      <c r="G47" s="6">
        <f t="shared" si="1"/>
        <v>22.972721330828662</v>
      </c>
      <c r="H47" s="6">
        <f t="shared" si="0"/>
        <v>85.975771531727304</v>
      </c>
      <c r="I47" s="7">
        <f t="shared" si="2"/>
        <v>64</v>
      </c>
      <c r="J47" s="7">
        <f t="shared" si="3"/>
        <v>64</v>
      </c>
      <c r="K47" s="7">
        <f t="shared" si="4"/>
        <v>0</v>
      </c>
      <c r="L47" s="11"/>
      <c r="M47" s="5"/>
      <c r="N47" s="5"/>
      <c r="Q47" t="s">
        <v>74</v>
      </c>
      <c r="R47" t="s">
        <v>153</v>
      </c>
      <c r="S47">
        <v>334</v>
      </c>
      <c r="T47">
        <v>41</v>
      </c>
      <c r="U47">
        <v>64</v>
      </c>
      <c r="V47">
        <v>93</v>
      </c>
      <c r="W47">
        <v>33</v>
      </c>
    </row>
    <row r="48" spans="1:23" x14ac:dyDescent="0.25">
      <c r="A48" t="s">
        <v>75</v>
      </c>
      <c r="B48">
        <v>184</v>
      </c>
      <c r="C48">
        <v>94</v>
      </c>
      <c r="D48">
        <v>177</v>
      </c>
      <c r="E48">
        <v>102</v>
      </c>
      <c r="G48" s="6">
        <f t="shared" si="1"/>
        <v>132.96908576314689</v>
      </c>
      <c r="H48" s="6">
        <f t="shared" si="0"/>
        <v>136.01939028145509</v>
      </c>
      <c r="I48" s="7">
        <f t="shared" si="2"/>
        <v>4</v>
      </c>
      <c r="J48" s="7">
        <f t="shared" si="3"/>
        <v>4</v>
      </c>
      <c r="K48" s="7">
        <f t="shared" si="4"/>
        <v>0</v>
      </c>
      <c r="L48" s="11"/>
      <c r="M48" s="5"/>
      <c r="N48" s="5"/>
      <c r="Q48" t="s">
        <v>75</v>
      </c>
      <c r="R48" t="s">
        <v>153</v>
      </c>
      <c r="S48">
        <v>177</v>
      </c>
      <c r="T48">
        <v>102</v>
      </c>
      <c r="U48">
        <v>4</v>
      </c>
      <c r="V48">
        <v>87</v>
      </c>
      <c r="W48">
        <v>43</v>
      </c>
    </row>
    <row r="49" spans="1:23" x14ac:dyDescent="0.25">
      <c r="A49" t="s">
        <v>76</v>
      </c>
      <c r="B49">
        <v>200</v>
      </c>
      <c r="C49">
        <v>400</v>
      </c>
      <c r="D49">
        <v>412</v>
      </c>
      <c r="E49">
        <v>63</v>
      </c>
      <c r="G49" s="6">
        <f t="shared" si="1"/>
        <v>-126.86989764584402</v>
      </c>
      <c r="H49" s="6">
        <f t="shared" si="0"/>
        <v>62.535761538445982</v>
      </c>
      <c r="I49" s="7">
        <f t="shared" si="2"/>
        <v>171</v>
      </c>
      <c r="J49" s="7">
        <f t="shared" si="3"/>
        <v>171</v>
      </c>
      <c r="K49" s="7">
        <f t="shared" si="4"/>
        <v>0</v>
      </c>
      <c r="L49" s="11"/>
      <c r="M49" s="5"/>
      <c r="N49" s="5"/>
      <c r="Q49" t="s">
        <v>76</v>
      </c>
      <c r="R49" t="s">
        <v>153</v>
      </c>
      <c r="S49">
        <v>412</v>
      </c>
      <c r="T49">
        <v>63</v>
      </c>
      <c r="U49">
        <v>171</v>
      </c>
      <c r="V49">
        <v>85</v>
      </c>
      <c r="W49">
        <v>22</v>
      </c>
    </row>
    <row r="50" spans="1:23" x14ac:dyDescent="0.25">
      <c r="A50" t="s">
        <v>77</v>
      </c>
      <c r="B50">
        <v>239</v>
      </c>
      <c r="C50">
        <v>57</v>
      </c>
      <c r="D50">
        <v>442</v>
      </c>
      <c r="E50">
        <v>79</v>
      </c>
      <c r="G50" s="6">
        <f t="shared" si="1"/>
        <v>113.87528085392751</v>
      </c>
      <c r="H50" s="6">
        <f t="shared" si="0"/>
        <v>52.846462198398164</v>
      </c>
      <c r="I50" s="7">
        <f t="shared" si="2"/>
        <v>62</v>
      </c>
      <c r="J50" s="7">
        <f t="shared" si="3"/>
        <v>62</v>
      </c>
      <c r="K50" s="7">
        <f t="shared" si="4"/>
        <v>0</v>
      </c>
      <c r="L50" s="11"/>
      <c r="M50" s="5"/>
      <c r="N50" s="5"/>
      <c r="Q50" t="s">
        <v>77</v>
      </c>
      <c r="R50" t="s">
        <v>155</v>
      </c>
      <c r="S50">
        <v>442</v>
      </c>
      <c r="T50">
        <v>79</v>
      </c>
      <c r="U50">
        <v>62</v>
      </c>
      <c r="V50">
        <v>73</v>
      </c>
      <c r="W50">
        <v>30</v>
      </c>
    </row>
    <row r="51" spans="1:23" x14ac:dyDescent="0.25">
      <c r="A51" t="s">
        <v>78</v>
      </c>
      <c r="B51">
        <v>408</v>
      </c>
      <c r="C51">
        <v>60</v>
      </c>
      <c r="D51">
        <v>425</v>
      </c>
      <c r="E51">
        <v>67</v>
      </c>
      <c r="G51" s="6">
        <f t="shared" si="1"/>
        <v>63.946504689509048</v>
      </c>
      <c r="H51" s="6">
        <f t="shared" si="0"/>
        <v>58.744911506569693</v>
      </c>
      <c r="I51" s="7">
        <f t="shared" si="2"/>
        <v>6</v>
      </c>
      <c r="J51" s="7">
        <f t="shared" si="3"/>
        <v>6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425</v>
      </c>
      <c r="T51">
        <v>67</v>
      </c>
      <c r="U51">
        <v>6</v>
      </c>
      <c r="V51">
        <v>80</v>
      </c>
      <c r="W51">
        <v>52</v>
      </c>
    </row>
    <row r="52" spans="1:23" x14ac:dyDescent="0.25">
      <c r="A52" t="s">
        <v>79</v>
      </c>
      <c r="B52">
        <v>154</v>
      </c>
      <c r="C52">
        <v>352</v>
      </c>
      <c r="D52">
        <v>514</v>
      </c>
      <c r="E52">
        <v>275</v>
      </c>
      <c r="G52" s="6">
        <f t="shared" si="1"/>
        <v>-145.9925075802677</v>
      </c>
      <c r="H52" s="6">
        <f t="shared" si="0"/>
        <v>-10.226857706341352</v>
      </c>
      <c r="I52" s="7">
        <f t="shared" si="2"/>
        <v>136</v>
      </c>
      <c r="J52" s="7">
        <f t="shared" si="3"/>
        <v>0</v>
      </c>
      <c r="K52" s="7">
        <f t="shared" si="4"/>
        <v>136</v>
      </c>
      <c r="L52" s="11"/>
      <c r="M52" s="5"/>
      <c r="N52" s="5"/>
      <c r="Q52" t="s">
        <v>79</v>
      </c>
      <c r="R52" t="s">
        <v>155</v>
      </c>
      <c r="S52">
        <v>514</v>
      </c>
      <c r="T52">
        <v>275</v>
      </c>
      <c r="U52">
        <v>136</v>
      </c>
      <c r="V52">
        <v>88</v>
      </c>
      <c r="W52">
        <v>25</v>
      </c>
    </row>
    <row r="53" spans="1:23" x14ac:dyDescent="0.25">
      <c r="A53" t="s">
        <v>80</v>
      </c>
      <c r="B53">
        <v>514</v>
      </c>
      <c r="C53">
        <v>192</v>
      </c>
      <c r="D53">
        <v>496</v>
      </c>
      <c r="E53">
        <v>335</v>
      </c>
      <c r="G53" s="6">
        <f t="shared" si="1"/>
        <v>13.89717631501536</v>
      </c>
      <c r="H53" s="6">
        <f t="shared" si="0"/>
        <v>-28.35896344613003</v>
      </c>
      <c r="I53" s="7">
        <f t="shared" si="2"/>
        <v>43</v>
      </c>
      <c r="J53" s="7">
        <f t="shared" si="3"/>
        <v>0</v>
      </c>
      <c r="K53" s="7">
        <f t="shared" si="4"/>
        <v>43</v>
      </c>
      <c r="L53" s="11"/>
      <c r="M53" s="5"/>
      <c r="N53" s="5"/>
      <c r="Q53" t="s">
        <v>80</v>
      </c>
      <c r="R53" t="s">
        <v>154</v>
      </c>
      <c r="S53">
        <v>496</v>
      </c>
      <c r="T53">
        <v>335</v>
      </c>
      <c r="U53">
        <v>43</v>
      </c>
      <c r="V53">
        <v>79</v>
      </c>
      <c r="W53">
        <v>54</v>
      </c>
    </row>
    <row r="54" spans="1:23" x14ac:dyDescent="0.25">
      <c r="A54" t="s">
        <v>81</v>
      </c>
      <c r="B54">
        <v>375</v>
      </c>
      <c r="C54">
        <v>48</v>
      </c>
      <c r="D54">
        <v>425</v>
      </c>
      <c r="E54">
        <v>71</v>
      </c>
      <c r="G54" s="6">
        <f t="shared" si="1"/>
        <v>74.015198479765417</v>
      </c>
      <c r="H54" s="6">
        <f t="shared" si="0"/>
        <v>58.147242375269492</v>
      </c>
      <c r="I54" s="7">
        <f t="shared" si="2"/>
        <v>16</v>
      </c>
      <c r="J54" s="7">
        <f t="shared" si="3"/>
        <v>16</v>
      </c>
      <c r="K54" s="7">
        <f t="shared" si="4"/>
        <v>0</v>
      </c>
      <c r="L54" s="11"/>
      <c r="M54" s="5"/>
      <c r="N54" s="5"/>
      <c r="Q54" t="s">
        <v>81</v>
      </c>
      <c r="R54" t="s">
        <v>154</v>
      </c>
      <c r="S54">
        <v>425</v>
      </c>
      <c r="T54">
        <v>71</v>
      </c>
      <c r="U54">
        <v>16</v>
      </c>
      <c r="V54">
        <v>81</v>
      </c>
      <c r="W54">
        <v>8</v>
      </c>
    </row>
    <row r="55" spans="1:23" x14ac:dyDescent="0.25">
      <c r="A55" t="s">
        <v>82</v>
      </c>
      <c r="B55">
        <v>232</v>
      </c>
      <c r="C55">
        <v>420</v>
      </c>
      <c r="D55">
        <v>191</v>
      </c>
      <c r="E55">
        <v>83</v>
      </c>
      <c r="G55" s="6">
        <f t="shared" si="1"/>
        <v>-116.05349531049096</v>
      </c>
      <c r="H55" s="6">
        <f t="shared" si="0"/>
        <v>129.40844224424282</v>
      </c>
      <c r="I55" s="7">
        <f t="shared" si="2"/>
        <v>115</v>
      </c>
      <c r="J55" s="7">
        <f t="shared" si="3"/>
        <v>115</v>
      </c>
      <c r="K55" s="7">
        <f t="shared" si="4"/>
        <v>0</v>
      </c>
      <c r="L55" s="11"/>
      <c r="M55" s="5"/>
      <c r="N55" s="5"/>
      <c r="Q55" t="s">
        <v>82</v>
      </c>
      <c r="R55" t="s">
        <v>154</v>
      </c>
      <c r="S55">
        <v>191</v>
      </c>
      <c r="T55">
        <v>83</v>
      </c>
      <c r="U55">
        <v>115</v>
      </c>
      <c r="V55">
        <v>89</v>
      </c>
      <c r="W55">
        <v>13</v>
      </c>
    </row>
    <row r="56" spans="1:23" x14ac:dyDescent="0.25">
      <c r="A56" t="s">
        <v>83</v>
      </c>
      <c r="B56">
        <v>265</v>
      </c>
      <c r="C56">
        <v>432</v>
      </c>
      <c r="D56">
        <v>198</v>
      </c>
      <c r="E56">
        <v>78</v>
      </c>
      <c r="G56" s="6">
        <f t="shared" si="1"/>
        <v>-105.98480152023457</v>
      </c>
      <c r="H56" s="6">
        <f t="shared" si="0"/>
        <v>126.98290692634467</v>
      </c>
      <c r="I56" s="7">
        <f t="shared" si="2"/>
        <v>128</v>
      </c>
      <c r="J56" s="7">
        <f t="shared" si="3"/>
        <v>128</v>
      </c>
      <c r="K56" s="7">
        <f t="shared" si="4"/>
        <v>0</v>
      </c>
      <c r="L56" s="11"/>
      <c r="M56" s="5"/>
      <c r="N56" s="5"/>
      <c r="Q56" t="s">
        <v>83</v>
      </c>
      <c r="R56" t="s">
        <v>156</v>
      </c>
      <c r="S56">
        <v>198</v>
      </c>
      <c r="T56">
        <v>78</v>
      </c>
      <c r="U56">
        <v>128</v>
      </c>
      <c r="V56">
        <v>73</v>
      </c>
      <c r="W56">
        <v>1</v>
      </c>
    </row>
    <row r="57" spans="1:23" x14ac:dyDescent="0.25">
      <c r="A57" t="s">
        <v>84</v>
      </c>
      <c r="B57">
        <v>137</v>
      </c>
      <c r="C57">
        <v>321</v>
      </c>
      <c r="D57">
        <v>332</v>
      </c>
      <c r="E57">
        <v>42</v>
      </c>
      <c r="G57" s="6">
        <f t="shared" si="1"/>
        <v>-156.12471914607249</v>
      </c>
      <c r="H57" s="6">
        <f t="shared" si="0"/>
        <v>86.531770741082852</v>
      </c>
      <c r="I57" s="7">
        <f t="shared" si="2"/>
        <v>118</v>
      </c>
      <c r="J57" s="7">
        <f t="shared" si="3"/>
        <v>118</v>
      </c>
      <c r="K57" s="7">
        <f t="shared" si="4"/>
        <v>0</v>
      </c>
      <c r="L57" s="11"/>
      <c r="M57" s="5"/>
      <c r="N57" s="5"/>
      <c r="Q57" t="s">
        <v>84</v>
      </c>
      <c r="R57" t="s">
        <v>156</v>
      </c>
      <c r="S57">
        <v>332</v>
      </c>
      <c r="T57">
        <v>42</v>
      </c>
      <c r="U57">
        <v>118</v>
      </c>
      <c r="V57">
        <v>94</v>
      </c>
      <c r="W57">
        <v>10</v>
      </c>
    </row>
    <row r="58" spans="1:23" x14ac:dyDescent="0.25">
      <c r="A58" t="s">
        <v>85</v>
      </c>
      <c r="B58">
        <v>464</v>
      </c>
      <c r="C58">
        <v>101</v>
      </c>
      <c r="D58">
        <v>437</v>
      </c>
      <c r="E58">
        <v>80</v>
      </c>
      <c r="G58" s="6">
        <f t="shared" si="1"/>
        <v>43.987812386017552</v>
      </c>
      <c r="H58" s="6">
        <f t="shared" si="0"/>
        <v>53.823861943040484</v>
      </c>
      <c r="I58" s="7">
        <f t="shared" si="2"/>
        <v>10</v>
      </c>
      <c r="J58" s="7">
        <f t="shared" si="3"/>
        <v>10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437</v>
      </c>
      <c r="T58">
        <v>80</v>
      </c>
      <c r="U58">
        <v>10</v>
      </c>
      <c r="V58">
        <v>85</v>
      </c>
      <c r="W58">
        <v>4</v>
      </c>
    </row>
    <row r="59" spans="1:23" x14ac:dyDescent="0.25">
      <c r="A59" t="s">
        <v>86</v>
      </c>
      <c r="B59">
        <v>181</v>
      </c>
      <c r="C59">
        <v>96</v>
      </c>
      <c r="D59">
        <v>419</v>
      </c>
      <c r="E59">
        <v>67</v>
      </c>
      <c r="G59" s="6">
        <f t="shared" si="1"/>
        <v>133.98781238601754</v>
      </c>
      <c r="H59" s="6">
        <f t="shared" si="0"/>
        <v>60.219464831173809</v>
      </c>
      <c r="I59" s="7">
        <f t="shared" si="2"/>
        <v>74</v>
      </c>
      <c r="J59" s="7">
        <f t="shared" si="3"/>
        <v>74</v>
      </c>
      <c r="K59" s="7">
        <f t="shared" si="4"/>
        <v>0</v>
      </c>
      <c r="L59" s="11"/>
      <c r="M59" s="5"/>
      <c r="N59" s="5"/>
      <c r="Q59" t="s">
        <v>86</v>
      </c>
      <c r="R59" t="s">
        <v>153</v>
      </c>
      <c r="S59">
        <v>419</v>
      </c>
      <c r="T59">
        <v>67</v>
      </c>
      <c r="U59">
        <v>74</v>
      </c>
      <c r="V59">
        <v>77</v>
      </c>
      <c r="W59">
        <v>16</v>
      </c>
    </row>
    <row r="60" spans="1:23" x14ac:dyDescent="0.25">
      <c r="A60" t="s">
        <v>87</v>
      </c>
      <c r="B60">
        <v>140</v>
      </c>
      <c r="C60">
        <v>152</v>
      </c>
      <c r="D60">
        <v>141</v>
      </c>
      <c r="E60">
        <v>163</v>
      </c>
      <c r="G60" s="6">
        <f t="shared" si="1"/>
        <v>153.94650468950906</v>
      </c>
      <c r="H60" s="6">
        <f t="shared" si="0"/>
        <v>156.72419150141383</v>
      </c>
      <c r="I60" s="7">
        <f t="shared" si="2"/>
        <v>3</v>
      </c>
      <c r="J60" s="7">
        <f t="shared" si="3"/>
        <v>3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141</v>
      </c>
      <c r="T60">
        <v>163</v>
      </c>
      <c r="U60">
        <v>3</v>
      </c>
      <c r="V60">
        <v>84</v>
      </c>
      <c r="W60">
        <v>2</v>
      </c>
    </row>
    <row r="61" spans="1:23" x14ac:dyDescent="0.25">
      <c r="A61" t="s">
        <v>88</v>
      </c>
      <c r="B61">
        <v>334</v>
      </c>
      <c r="C61">
        <v>440</v>
      </c>
      <c r="D61">
        <v>201</v>
      </c>
      <c r="E61">
        <v>63</v>
      </c>
      <c r="G61" s="6">
        <f t="shared" si="1"/>
        <v>-85.995827059290605</v>
      </c>
      <c r="H61" s="6">
        <f t="shared" si="0"/>
        <v>123.91358698834037</v>
      </c>
      <c r="I61" s="7">
        <f t="shared" si="2"/>
        <v>151</v>
      </c>
      <c r="J61" s="7">
        <f t="shared" si="3"/>
        <v>151</v>
      </c>
      <c r="K61" s="7">
        <f t="shared" si="4"/>
        <v>0</v>
      </c>
      <c r="L61" s="11"/>
      <c r="M61" s="5"/>
      <c r="N61" s="5"/>
      <c r="Q61" t="s">
        <v>88</v>
      </c>
      <c r="R61" t="s">
        <v>153</v>
      </c>
      <c r="S61">
        <v>201</v>
      </c>
      <c r="T61">
        <v>63</v>
      </c>
      <c r="U61">
        <v>151</v>
      </c>
      <c r="V61">
        <v>66</v>
      </c>
      <c r="W61">
        <v>3</v>
      </c>
    </row>
    <row r="62" spans="1:23" x14ac:dyDescent="0.25">
      <c r="A62" t="s">
        <v>89</v>
      </c>
      <c r="B62">
        <v>208</v>
      </c>
      <c r="C62">
        <v>406</v>
      </c>
      <c r="D62">
        <v>519</v>
      </c>
      <c r="E62">
        <v>226</v>
      </c>
      <c r="G62" s="6">
        <f t="shared" si="1"/>
        <v>-124.00749241973227</v>
      </c>
      <c r="H62" s="6">
        <f t="shared" si="0"/>
        <v>4.0242284682727067</v>
      </c>
      <c r="I62" s="7">
        <f t="shared" si="2"/>
        <v>129</v>
      </c>
      <c r="J62" s="7">
        <f t="shared" si="3"/>
        <v>129</v>
      </c>
      <c r="K62" s="7">
        <f t="shared" si="4"/>
        <v>0</v>
      </c>
      <c r="L62" s="11"/>
      <c r="M62" s="5"/>
      <c r="N62" s="5"/>
      <c r="Q62" t="s">
        <v>89</v>
      </c>
      <c r="R62" t="s">
        <v>155</v>
      </c>
      <c r="S62">
        <v>519</v>
      </c>
      <c r="T62">
        <v>226</v>
      </c>
      <c r="U62">
        <v>129</v>
      </c>
      <c r="V62">
        <v>84</v>
      </c>
      <c r="W62">
        <v>40</v>
      </c>
    </row>
    <row r="63" spans="1:23" x14ac:dyDescent="0.25">
      <c r="A63" t="s">
        <v>90</v>
      </c>
      <c r="B63">
        <v>368</v>
      </c>
      <c r="C63">
        <v>46</v>
      </c>
      <c r="D63">
        <v>419</v>
      </c>
      <c r="E63">
        <v>67</v>
      </c>
      <c r="G63" s="6">
        <f t="shared" si="1"/>
        <v>76.102823684984642</v>
      </c>
      <c r="H63" s="6">
        <f t="shared" si="0"/>
        <v>60.219464831173809</v>
      </c>
      <c r="I63" s="7">
        <f t="shared" si="2"/>
        <v>16</v>
      </c>
      <c r="J63" s="7">
        <f t="shared" si="3"/>
        <v>16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419</v>
      </c>
      <c r="T63">
        <v>67</v>
      </c>
      <c r="U63">
        <v>16</v>
      </c>
      <c r="V63">
        <v>70</v>
      </c>
      <c r="W63">
        <v>71</v>
      </c>
    </row>
    <row r="64" spans="1:23" x14ac:dyDescent="0.25">
      <c r="A64" t="s">
        <v>91</v>
      </c>
      <c r="B64">
        <v>140</v>
      </c>
      <c r="C64">
        <v>328</v>
      </c>
      <c r="D64">
        <v>367</v>
      </c>
      <c r="E64">
        <v>46</v>
      </c>
      <c r="G64" s="6">
        <f t="shared" si="1"/>
        <v>-153.94650468950906</v>
      </c>
      <c r="H64" s="6">
        <f t="shared" si="0"/>
        <v>76.381458338558943</v>
      </c>
      <c r="I64" s="7">
        <f t="shared" si="2"/>
        <v>130</v>
      </c>
      <c r="J64" s="7">
        <f t="shared" si="3"/>
        <v>130</v>
      </c>
      <c r="K64" s="7">
        <f t="shared" si="4"/>
        <v>0</v>
      </c>
      <c r="L64" s="11"/>
      <c r="M64" s="5"/>
      <c r="N64" s="5"/>
      <c r="Q64" t="s">
        <v>91</v>
      </c>
      <c r="R64" t="s">
        <v>155</v>
      </c>
      <c r="S64">
        <v>367</v>
      </c>
      <c r="T64">
        <v>46</v>
      </c>
      <c r="U64">
        <v>130</v>
      </c>
      <c r="V64">
        <v>71</v>
      </c>
      <c r="W64">
        <v>2</v>
      </c>
    </row>
    <row r="65" spans="1:23" x14ac:dyDescent="0.25">
      <c r="A65" t="s">
        <v>92</v>
      </c>
      <c r="B65">
        <v>121</v>
      </c>
      <c r="C65">
        <v>261</v>
      </c>
      <c r="D65">
        <v>488</v>
      </c>
      <c r="E65">
        <v>127</v>
      </c>
      <c r="G65" s="6">
        <f t="shared" si="1"/>
        <v>-173.97600691768037</v>
      </c>
      <c r="H65" s="6">
        <f t="shared" si="0"/>
        <v>33.925528308029861</v>
      </c>
      <c r="I65" s="7">
        <f t="shared" si="2"/>
        <v>153</v>
      </c>
      <c r="J65" s="7">
        <f t="shared" si="3"/>
        <v>153</v>
      </c>
      <c r="K65" s="7">
        <f t="shared" si="4"/>
        <v>0</v>
      </c>
      <c r="L65" s="11"/>
      <c r="M65" s="5"/>
      <c r="N65" s="5"/>
      <c r="Q65" t="s">
        <v>92</v>
      </c>
      <c r="R65" t="s">
        <v>154</v>
      </c>
      <c r="S65">
        <v>488</v>
      </c>
      <c r="T65">
        <v>127</v>
      </c>
      <c r="U65">
        <v>153</v>
      </c>
      <c r="V65">
        <v>68</v>
      </c>
      <c r="W65">
        <v>26</v>
      </c>
    </row>
    <row r="66" spans="1:23" x14ac:dyDescent="0.25">
      <c r="A66" t="s">
        <v>93</v>
      </c>
      <c r="B66">
        <v>265</v>
      </c>
      <c r="C66">
        <v>48</v>
      </c>
      <c r="D66">
        <v>253</v>
      </c>
      <c r="E66">
        <v>423</v>
      </c>
      <c r="G66" s="6">
        <f t="shared" si="1"/>
        <v>105.98480152023457</v>
      </c>
      <c r="H66" s="6">
        <f t="shared" ref="H66:H121" si="5">ATAN2(2*(D66-$M$2/2)/$M$4,2*($N$2/2-E66)/$M$4)*180/PI()</f>
        <v>-110.10869987513416</v>
      </c>
      <c r="I66" s="7">
        <f t="shared" si="2"/>
        <v>144</v>
      </c>
      <c r="J66" s="7">
        <f t="shared" si="3"/>
        <v>0</v>
      </c>
      <c r="K66" s="7">
        <f t="shared" si="4"/>
        <v>144</v>
      </c>
      <c r="L66" s="11"/>
      <c r="M66" s="5"/>
      <c r="N66" s="5"/>
      <c r="Q66" t="s">
        <v>93</v>
      </c>
      <c r="R66" t="s">
        <v>154</v>
      </c>
      <c r="S66">
        <v>253</v>
      </c>
      <c r="T66">
        <v>423</v>
      </c>
      <c r="U66">
        <v>144</v>
      </c>
      <c r="V66">
        <v>62</v>
      </c>
      <c r="W66">
        <v>10</v>
      </c>
    </row>
    <row r="67" spans="1:23" x14ac:dyDescent="0.25">
      <c r="A67" t="s">
        <v>94</v>
      </c>
      <c r="B67">
        <v>438</v>
      </c>
      <c r="C67">
        <v>402</v>
      </c>
      <c r="D67">
        <v>126</v>
      </c>
      <c r="E67">
        <v>285</v>
      </c>
      <c r="G67" s="6">
        <f t="shared" ref="G67:G121" si="6">ATAN2(2*(B67-$M$2/2)/$M$4,2*($N$2/2-C67)/$M$4)*180/PI()</f>
        <v>-53.930590100418996</v>
      </c>
      <c r="H67" s="6">
        <f t="shared" si="5"/>
        <v>-166.94069097417469</v>
      </c>
      <c r="I67" s="7">
        <f t="shared" ref="I67:I121" si="7">MAX(1,CEILING(MIN(MOD(G67-H67,360),MOD(H67-G67,360)),1))</f>
        <v>114</v>
      </c>
      <c r="J67" s="7">
        <f t="shared" ref="J67:J121" si="8">IF(H67&gt;1,I67,0)</f>
        <v>0</v>
      </c>
      <c r="K67" s="7">
        <f t="shared" ref="K67:K121" si="9">IF(H67&lt;1,I67,0)</f>
        <v>114</v>
      </c>
      <c r="L67" s="11"/>
      <c r="M67" s="5"/>
      <c r="N67" s="5"/>
      <c r="Q67" t="s">
        <v>94</v>
      </c>
      <c r="R67" t="s">
        <v>154</v>
      </c>
      <c r="S67">
        <v>126</v>
      </c>
      <c r="T67">
        <v>285</v>
      </c>
      <c r="U67">
        <v>114</v>
      </c>
      <c r="V67">
        <v>76</v>
      </c>
      <c r="W67">
        <v>18</v>
      </c>
    </row>
    <row r="68" spans="1:23" x14ac:dyDescent="0.25">
      <c r="A68" t="s">
        <v>95</v>
      </c>
      <c r="B68">
        <v>519</v>
      </c>
      <c r="C68">
        <v>219</v>
      </c>
      <c r="D68">
        <v>282</v>
      </c>
      <c r="E68">
        <v>44</v>
      </c>
      <c r="G68" s="6">
        <f t="shared" si="6"/>
        <v>6.0239930823196177</v>
      </c>
      <c r="H68" s="6">
        <f t="shared" si="5"/>
        <v>100.97224023781165</v>
      </c>
      <c r="I68" s="7">
        <f t="shared" si="7"/>
        <v>95</v>
      </c>
      <c r="J68" s="7">
        <f t="shared" si="8"/>
        <v>95</v>
      </c>
      <c r="K68" s="7">
        <f t="shared" si="9"/>
        <v>0</v>
      </c>
      <c r="L68" s="11"/>
      <c r="M68" s="5"/>
      <c r="N68" s="5"/>
      <c r="Q68" t="s">
        <v>95</v>
      </c>
      <c r="R68" t="s">
        <v>156</v>
      </c>
      <c r="S68">
        <v>282</v>
      </c>
      <c r="T68">
        <v>44</v>
      </c>
      <c r="U68">
        <v>95</v>
      </c>
      <c r="V68">
        <v>87</v>
      </c>
      <c r="W68">
        <v>5</v>
      </c>
    </row>
    <row r="69" spans="1:23" x14ac:dyDescent="0.25">
      <c r="A69" t="s">
        <v>96</v>
      </c>
      <c r="B69">
        <v>486</v>
      </c>
      <c r="C69">
        <v>352</v>
      </c>
      <c r="D69">
        <v>366</v>
      </c>
      <c r="E69">
        <v>429</v>
      </c>
      <c r="G69" s="6">
        <f t="shared" si="6"/>
        <v>-34.007492419732273</v>
      </c>
      <c r="H69" s="6">
        <f t="shared" si="5"/>
        <v>-76.320957512172342</v>
      </c>
      <c r="I69" s="7">
        <f t="shared" si="7"/>
        <v>43</v>
      </c>
      <c r="J69" s="7">
        <f t="shared" si="8"/>
        <v>0</v>
      </c>
      <c r="K69" s="7">
        <f t="shared" si="9"/>
        <v>43</v>
      </c>
      <c r="L69" s="11"/>
      <c r="M69" s="5"/>
      <c r="N69" s="5"/>
      <c r="Q69" t="s">
        <v>96</v>
      </c>
      <c r="R69" t="s">
        <v>156</v>
      </c>
      <c r="S69">
        <v>366</v>
      </c>
      <c r="T69">
        <v>429</v>
      </c>
      <c r="U69">
        <v>43</v>
      </c>
      <c r="V69">
        <v>92</v>
      </c>
      <c r="W69">
        <v>16</v>
      </c>
    </row>
    <row r="70" spans="1:23" x14ac:dyDescent="0.25">
      <c r="A70" t="s">
        <v>97</v>
      </c>
      <c r="B70">
        <v>202</v>
      </c>
      <c r="C70">
        <v>78</v>
      </c>
      <c r="D70">
        <v>193</v>
      </c>
      <c r="E70">
        <v>81</v>
      </c>
      <c r="G70" s="6">
        <f t="shared" si="6"/>
        <v>126.06940989958099</v>
      </c>
      <c r="H70" s="6">
        <f t="shared" si="5"/>
        <v>128.61583606048757</v>
      </c>
      <c r="I70" s="7">
        <f t="shared" si="7"/>
        <v>3</v>
      </c>
      <c r="J70" s="7">
        <f t="shared" si="8"/>
        <v>3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193</v>
      </c>
      <c r="T70">
        <v>81</v>
      </c>
      <c r="U70">
        <v>3</v>
      </c>
      <c r="V70">
        <v>87</v>
      </c>
      <c r="W70">
        <v>6</v>
      </c>
    </row>
    <row r="71" spans="1:23" x14ac:dyDescent="0.25">
      <c r="A71" t="s">
        <v>98</v>
      </c>
      <c r="B71">
        <v>341</v>
      </c>
      <c r="C71">
        <v>439</v>
      </c>
      <c r="D71">
        <v>473</v>
      </c>
      <c r="E71">
        <v>115</v>
      </c>
      <c r="G71" s="6">
        <f t="shared" si="6"/>
        <v>-83.97600691768038</v>
      </c>
      <c r="H71" s="6">
        <f t="shared" si="5"/>
        <v>39.248597909634015</v>
      </c>
      <c r="I71" s="7">
        <f t="shared" si="7"/>
        <v>124</v>
      </c>
      <c r="J71" s="7">
        <f t="shared" si="8"/>
        <v>124</v>
      </c>
      <c r="K71" s="7">
        <f t="shared" si="9"/>
        <v>0</v>
      </c>
      <c r="L71" s="11"/>
      <c r="M71" s="5"/>
      <c r="N71" s="5"/>
      <c r="Q71" t="s">
        <v>98</v>
      </c>
      <c r="R71" t="s">
        <v>153</v>
      </c>
      <c r="S71">
        <v>473</v>
      </c>
      <c r="T71">
        <v>115</v>
      </c>
      <c r="U71">
        <v>124</v>
      </c>
      <c r="V71">
        <v>14</v>
      </c>
      <c r="W71">
        <v>11</v>
      </c>
    </row>
    <row r="72" spans="1:23" x14ac:dyDescent="0.25">
      <c r="A72" t="s">
        <v>99</v>
      </c>
      <c r="B72">
        <v>158</v>
      </c>
      <c r="C72">
        <v>358</v>
      </c>
      <c r="D72">
        <v>203</v>
      </c>
      <c r="E72">
        <v>79</v>
      </c>
      <c r="G72" s="6">
        <f t="shared" si="6"/>
        <v>-143.93059010041898</v>
      </c>
      <c r="H72" s="6">
        <f t="shared" si="5"/>
        <v>126.00620760124443</v>
      </c>
      <c r="I72" s="7">
        <f t="shared" si="7"/>
        <v>91</v>
      </c>
      <c r="J72" s="7">
        <f t="shared" si="8"/>
        <v>91</v>
      </c>
      <c r="K72" s="7">
        <f t="shared" si="9"/>
        <v>0</v>
      </c>
      <c r="L72" s="11"/>
      <c r="M72" s="5"/>
      <c r="N72" s="5"/>
      <c r="Q72" t="s">
        <v>99</v>
      </c>
      <c r="R72" t="s">
        <v>153</v>
      </c>
      <c r="S72">
        <v>203</v>
      </c>
      <c r="T72">
        <v>79</v>
      </c>
      <c r="U72">
        <v>91</v>
      </c>
      <c r="V72">
        <v>48</v>
      </c>
      <c r="W72">
        <v>20</v>
      </c>
    </row>
    <row r="73" spans="1:23" x14ac:dyDescent="0.25">
      <c r="A73" t="s">
        <v>100</v>
      </c>
      <c r="B73">
        <v>128</v>
      </c>
      <c r="C73">
        <v>295</v>
      </c>
      <c r="D73">
        <v>242</v>
      </c>
      <c r="E73">
        <v>55</v>
      </c>
      <c r="G73" s="6">
        <f t="shared" si="6"/>
        <v>-164.01519847976542</v>
      </c>
      <c r="H73" s="6">
        <f t="shared" si="5"/>
        <v>112.8613399836937</v>
      </c>
      <c r="I73" s="7">
        <f t="shared" si="7"/>
        <v>84</v>
      </c>
      <c r="J73" s="7">
        <f t="shared" si="8"/>
        <v>84</v>
      </c>
      <c r="K73" s="7">
        <f t="shared" si="9"/>
        <v>0</v>
      </c>
      <c r="L73" s="11"/>
      <c r="M73" s="5"/>
      <c r="N73" s="5"/>
      <c r="Q73" t="s">
        <v>100</v>
      </c>
      <c r="R73" t="s">
        <v>153</v>
      </c>
      <c r="S73">
        <v>242</v>
      </c>
      <c r="T73">
        <v>55</v>
      </c>
      <c r="U73">
        <v>84</v>
      </c>
      <c r="V73">
        <v>84</v>
      </c>
      <c r="W73">
        <v>18</v>
      </c>
    </row>
    <row r="74" spans="1:23" x14ac:dyDescent="0.25">
      <c r="A74" t="s">
        <v>101</v>
      </c>
      <c r="B74">
        <v>429</v>
      </c>
      <c r="C74">
        <v>72</v>
      </c>
      <c r="D74">
        <v>489</v>
      </c>
      <c r="E74">
        <v>139</v>
      </c>
      <c r="G74" s="6">
        <f t="shared" si="6"/>
        <v>57.024108802689561</v>
      </c>
      <c r="H74" s="6">
        <f t="shared" si="5"/>
        <v>30.863938201852935</v>
      </c>
      <c r="I74" s="7">
        <f t="shared" si="7"/>
        <v>27</v>
      </c>
      <c r="J74" s="7">
        <f t="shared" si="8"/>
        <v>27</v>
      </c>
      <c r="K74" s="7">
        <f t="shared" si="9"/>
        <v>0</v>
      </c>
      <c r="L74" s="11"/>
      <c r="M74" s="5"/>
      <c r="N74" s="5"/>
      <c r="Q74" t="s">
        <v>101</v>
      </c>
      <c r="R74" t="s">
        <v>155</v>
      </c>
      <c r="S74">
        <v>489</v>
      </c>
      <c r="T74">
        <v>139</v>
      </c>
      <c r="U74">
        <v>27</v>
      </c>
      <c r="V74">
        <v>82</v>
      </c>
      <c r="W74">
        <v>32</v>
      </c>
    </row>
    <row r="75" spans="1:23" x14ac:dyDescent="0.25">
      <c r="A75" t="s">
        <v>102</v>
      </c>
      <c r="B75">
        <v>504</v>
      </c>
      <c r="C75">
        <v>318</v>
      </c>
      <c r="D75">
        <v>510</v>
      </c>
      <c r="E75">
        <v>292</v>
      </c>
      <c r="G75" s="6">
        <f t="shared" si="6"/>
        <v>-22.972721330828662</v>
      </c>
      <c r="H75" s="6">
        <f t="shared" si="5"/>
        <v>-15.306138974089874</v>
      </c>
      <c r="I75" s="7">
        <f t="shared" si="7"/>
        <v>8</v>
      </c>
      <c r="J75" s="7">
        <f t="shared" si="8"/>
        <v>0</v>
      </c>
      <c r="K75" s="7">
        <f t="shared" si="9"/>
        <v>8</v>
      </c>
      <c r="L75" s="11"/>
      <c r="M75" s="5"/>
      <c r="N75" s="5"/>
      <c r="Q75" t="s">
        <v>102</v>
      </c>
      <c r="R75" t="s">
        <v>155</v>
      </c>
      <c r="S75">
        <v>510</v>
      </c>
      <c r="T75">
        <v>292</v>
      </c>
      <c r="U75">
        <v>8</v>
      </c>
      <c r="V75">
        <v>97</v>
      </c>
      <c r="W75">
        <v>54</v>
      </c>
    </row>
    <row r="76" spans="1:23" x14ac:dyDescent="0.25">
      <c r="A76" t="s">
        <v>103</v>
      </c>
      <c r="B76">
        <v>498</v>
      </c>
      <c r="C76">
        <v>149</v>
      </c>
      <c r="D76">
        <v>210</v>
      </c>
      <c r="E76">
        <v>73</v>
      </c>
      <c r="G76" s="6">
        <f t="shared" si="6"/>
        <v>27.077751402926548</v>
      </c>
      <c r="H76" s="6">
        <f t="shared" si="5"/>
        <v>123.37220238481375</v>
      </c>
      <c r="I76" s="7">
        <f t="shared" si="7"/>
        <v>97</v>
      </c>
      <c r="J76" s="7">
        <f t="shared" si="8"/>
        <v>97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210</v>
      </c>
      <c r="T76">
        <v>73</v>
      </c>
      <c r="U76">
        <v>97</v>
      </c>
      <c r="V76">
        <v>81</v>
      </c>
      <c r="W76">
        <v>26</v>
      </c>
    </row>
    <row r="77" spans="1:23" x14ac:dyDescent="0.25">
      <c r="A77" t="s">
        <v>104</v>
      </c>
      <c r="B77">
        <v>229</v>
      </c>
      <c r="C77">
        <v>62</v>
      </c>
      <c r="D77">
        <v>521</v>
      </c>
      <c r="E77">
        <v>238</v>
      </c>
      <c r="G77" s="6">
        <f t="shared" si="6"/>
        <v>117.07775140292654</v>
      </c>
      <c r="H77" s="6">
        <f t="shared" si="5"/>
        <v>0.57008844499888656</v>
      </c>
      <c r="I77" s="7">
        <f t="shared" si="7"/>
        <v>117</v>
      </c>
      <c r="J77" s="7">
        <f t="shared" si="8"/>
        <v>0</v>
      </c>
      <c r="K77" s="7">
        <f t="shared" si="9"/>
        <v>117</v>
      </c>
      <c r="L77" s="11"/>
      <c r="M77" s="5"/>
      <c r="N77" s="5"/>
      <c r="Q77" t="s">
        <v>104</v>
      </c>
      <c r="R77" t="s">
        <v>154</v>
      </c>
      <c r="S77">
        <v>521</v>
      </c>
      <c r="T77">
        <v>238</v>
      </c>
      <c r="U77">
        <v>117</v>
      </c>
      <c r="V77">
        <v>72</v>
      </c>
      <c r="W77">
        <v>14</v>
      </c>
    </row>
    <row r="78" spans="1:23" x14ac:dyDescent="0.25">
      <c r="A78" t="s">
        <v>105</v>
      </c>
      <c r="B78">
        <v>120</v>
      </c>
      <c r="C78">
        <v>230</v>
      </c>
      <c r="D78">
        <v>263</v>
      </c>
      <c r="E78">
        <v>54</v>
      </c>
      <c r="G78" s="6">
        <f t="shared" si="6"/>
        <v>177.13759477388825</v>
      </c>
      <c r="H78" s="6">
        <f t="shared" si="5"/>
        <v>107.03776779562563</v>
      </c>
      <c r="I78" s="7">
        <f t="shared" si="7"/>
        <v>71</v>
      </c>
      <c r="J78" s="7">
        <f t="shared" si="8"/>
        <v>71</v>
      </c>
      <c r="K78" s="7">
        <f t="shared" si="9"/>
        <v>0</v>
      </c>
      <c r="L78" s="11"/>
      <c r="M78" s="5"/>
      <c r="N78" s="5"/>
      <c r="Q78" t="s">
        <v>105</v>
      </c>
      <c r="R78" t="s">
        <v>154</v>
      </c>
      <c r="S78">
        <v>263</v>
      </c>
      <c r="T78">
        <v>54</v>
      </c>
      <c r="U78">
        <v>71</v>
      </c>
      <c r="V78">
        <v>89</v>
      </c>
      <c r="W78">
        <v>38</v>
      </c>
    </row>
    <row r="79" spans="1:23" x14ac:dyDescent="0.25">
      <c r="A79" t="s">
        <v>106</v>
      </c>
      <c r="B79">
        <v>519</v>
      </c>
      <c r="C79">
        <v>216</v>
      </c>
      <c r="D79">
        <v>517</v>
      </c>
      <c r="E79">
        <v>249</v>
      </c>
      <c r="G79" s="6">
        <f t="shared" si="6"/>
        <v>6.8768307374367952</v>
      </c>
      <c r="H79" s="6">
        <f t="shared" si="5"/>
        <v>-2.6157548754218691</v>
      </c>
      <c r="I79" s="7">
        <f t="shared" si="7"/>
        <v>10</v>
      </c>
      <c r="J79" s="7">
        <f t="shared" si="8"/>
        <v>0</v>
      </c>
      <c r="K79" s="7">
        <f t="shared" si="9"/>
        <v>10</v>
      </c>
      <c r="L79" s="11"/>
      <c r="M79" s="5"/>
      <c r="N79" s="5"/>
      <c r="Q79" t="s">
        <v>106</v>
      </c>
      <c r="R79" t="s">
        <v>154</v>
      </c>
      <c r="S79">
        <v>517</v>
      </c>
      <c r="T79">
        <v>249</v>
      </c>
      <c r="U79">
        <v>10</v>
      </c>
      <c r="V79">
        <v>84</v>
      </c>
      <c r="W79">
        <v>52</v>
      </c>
    </row>
    <row r="80" spans="1:23" x14ac:dyDescent="0.25">
      <c r="A80" t="s">
        <v>107</v>
      </c>
      <c r="B80">
        <v>310</v>
      </c>
      <c r="C80">
        <v>440</v>
      </c>
      <c r="D80">
        <v>193</v>
      </c>
      <c r="E80">
        <v>392</v>
      </c>
      <c r="G80" s="6">
        <f t="shared" si="6"/>
        <v>-92.862405226111747</v>
      </c>
      <c r="H80" s="6">
        <f t="shared" si="5"/>
        <v>-129.87964445696048</v>
      </c>
      <c r="I80" s="7">
        <f t="shared" si="7"/>
        <v>38</v>
      </c>
      <c r="J80" s="7">
        <f t="shared" si="8"/>
        <v>0</v>
      </c>
      <c r="K80" s="7">
        <f t="shared" si="9"/>
        <v>38</v>
      </c>
      <c r="L80" s="11"/>
      <c r="M80" s="5"/>
      <c r="N80" s="5"/>
      <c r="Q80" t="s">
        <v>107</v>
      </c>
      <c r="R80" t="s">
        <v>156</v>
      </c>
      <c r="S80">
        <v>193</v>
      </c>
      <c r="T80">
        <v>392</v>
      </c>
      <c r="U80">
        <v>38</v>
      </c>
      <c r="V80">
        <v>82</v>
      </c>
      <c r="W80">
        <v>24</v>
      </c>
    </row>
    <row r="81" spans="1:23" x14ac:dyDescent="0.25">
      <c r="A81" t="s">
        <v>108</v>
      </c>
      <c r="B81">
        <v>200</v>
      </c>
      <c r="C81">
        <v>80</v>
      </c>
      <c r="D81">
        <v>193</v>
      </c>
      <c r="E81">
        <v>86</v>
      </c>
      <c r="G81" s="6">
        <f t="shared" si="6"/>
        <v>126.86989764584402</v>
      </c>
      <c r="H81" s="6">
        <f t="shared" si="5"/>
        <v>129.51156069271491</v>
      </c>
      <c r="I81" s="7">
        <f t="shared" si="7"/>
        <v>3</v>
      </c>
      <c r="J81" s="7">
        <f t="shared" si="8"/>
        <v>3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193</v>
      </c>
      <c r="T81">
        <v>86</v>
      </c>
      <c r="U81">
        <v>3</v>
      </c>
      <c r="V81">
        <v>91</v>
      </c>
      <c r="W81">
        <v>67</v>
      </c>
    </row>
    <row r="82" spans="1:23" x14ac:dyDescent="0.25">
      <c r="A82" t="s">
        <v>109</v>
      </c>
      <c r="B82">
        <v>262</v>
      </c>
      <c r="C82">
        <v>49</v>
      </c>
      <c r="D82">
        <v>435</v>
      </c>
      <c r="E82">
        <v>76</v>
      </c>
      <c r="G82" s="6">
        <f t="shared" si="6"/>
        <v>106.89169574467449</v>
      </c>
      <c r="H82" s="6">
        <f t="shared" si="5"/>
        <v>54.961112098591535</v>
      </c>
      <c r="I82" s="7">
        <f t="shared" si="7"/>
        <v>52</v>
      </c>
      <c r="J82" s="7">
        <f t="shared" si="8"/>
        <v>52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435</v>
      </c>
      <c r="T82">
        <v>76</v>
      </c>
      <c r="U82">
        <v>52</v>
      </c>
      <c r="V82">
        <v>91</v>
      </c>
      <c r="W82">
        <v>21</v>
      </c>
    </row>
    <row r="83" spans="1:23" x14ac:dyDescent="0.25">
      <c r="A83" t="s">
        <v>110</v>
      </c>
      <c r="B83">
        <v>174</v>
      </c>
      <c r="C83">
        <v>104</v>
      </c>
      <c r="D83">
        <v>130</v>
      </c>
      <c r="E83">
        <v>180</v>
      </c>
      <c r="G83" s="6">
        <f t="shared" si="6"/>
        <v>137.03091423685311</v>
      </c>
      <c r="H83" s="6">
        <f t="shared" si="5"/>
        <v>162.47443162627712</v>
      </c>
      <c r="I83" s="7">
        <f t="shared" si="7"/>
        <v>26</v>
      </c>
      <c r="J83" s="7">
        <f t="shared" si="8"/>
        <v>26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130</v>
      </c>
      <c r="T83">
        <v>180</v>
      </c>
      <c r="U83">
        <v>26</v>
      </c>
      <c r="V83">
        <v>67</v>
      </c>
      <c r="W83">
        <v>2</v>
      </c>
    </row>
    <row r="84" spans="1:23" x14ac:dyDescent="0.25">
      <c r="A84" t="s">
        <v>111</v>
      </c>
      <c r="B84">
        <v>398</v>
      </c>
      <c r="C84">
        <v>56</v>
      </c>
      <c r="D84">
        <v>347</v>
      </c>
      <c r="E84">
        <v>437</v>
      </c>
      <c r="G84" s="6">
        <f t="shared" si="6"/>
        <v>67.027278669171338</v>
      </c>
      <c r="H84" s="6">
        <f t="shared" si="5"/>
        <v>-82.195901408056102</v>
      </c>
      <c r="I84" s="7">
        <f t="shared" si="7"/>
        <v>150</v>
      </c>
      <c r="J84" s="7">
        <f t="shared" si="8"/>
        <v>0</v>
      </c>
      <c r="K84" s="7">
        <f t="shared" si="9"/>
        <v>150</v>
      </c>
      <c r="L84" s="11"/>
      <c r="M84" s="5"/>
      <c r="N84" s="5"/>
      <c r="Q84" t="s">
        <v>111</v>
      </c>
      <c r="R84" t="s">
        <v>153</v>
      </c>
      <c r="S84">
        <v>347</v>
      </c>
      <c r="T84">
        <v>437</v>
      </c>
      <c r="U84">
        <v>150</v>
      </c>
      <c r="V84">
        <v>64</v>
      </c>
      <c r="W84">
        <v>34</v>
      </c>
    </row>
    <row r="85" spans="1:23" x14ac:dyDescent="0.25">
      <c r="A85" t="s">
        <v>112</v>
      </c>
      <c r="B85">
        <v>488</v>
      </c>
      <c r="C85">
        <v>349</v>
      </c>
      <c r="D85">
        <v>518</v>
      </c>
      <c r="E85">
        <v>222</v>
      </c>
      <c r="G85" s="6">
        <f t="shared" si="6"/>
        <v>-32.975891197310439</v>
      </c>
      <c r="H85" s="6">
        <f t="shared" si="5"/>
        <v>5.1944289077348058</v>
      </c>
      <c r="I85" s="7">
        <f t="shared" si="7"/>
        <v>39</v>
      </c>
      <c r="J85" s="7">
        <f t="shared" si="8"/>
        <v>39</v>
      </c>
      <c r="K85" s="7">
        <f t="shared" si="9"/>
        <v>0</v>
      </c>
      <c r="L85" s="11"/>
      <c r="M85" s="5"/>
      <c r="N85" s="5"/>
      <c r="Q85" t="s">
        <v>112</v>
      </c>
      <c r="R85" t="s">
        <v>153</v>
      </c>
      <c r="S85">
        <v>518</v>
      </c>
      <c r="T85">
        <v>222</v>
      </c>
      <c r="U85">
        <v>39</v>
      </c>
      <c r="V85">
        <v>79</v>
      </c>
      <c r="W85">
        <v>1</v>
      </c>
    </row>
    <row r="86" spans="1:23" x14ac:dyDescent="0.25">
      <c r="A86" t="s">
        <v>113</v>
      </c>
      <c r="B86">
        <v>135</v>
      </c>
      <c r="C86">
        <v>165</v>
      </c>
      <c r="D86">
        <v>438</v>
      </c>
      <c r="E86">
        <v>77</v>
      </c>
      <c r="G86" s="6">
        <f t="shared" si="6"/>
        <v>157.93210043758978</v>
      </c>
      <c r="H86" s="6">
        <f t="shared" si="5"/>
        <v>54.098229145547535</v>
      </c>
      <c r="I86" s="7">
        <f t="shared" si="7"/>
        <v>104</v>
      </c>
      <c r="J86" s="7">
        <f t="shared" si="8"/>
        <v>104</v>
      </c>
      <c r="K86" s="7">
        <f t="shared" si="9"/>
        <v>0</v>
      </c>
      <c r="L86" s="11"/>
      <c r="M86" s="5"/>
      <c r="N86" s="5"/>
      <c r="Q86" t="s">
        <v>113</v>
      </c>
      <c r="R86" t="s">
        <v>155</v>
      </c>
      <c r="S86">
        <v>438</v>
      </c>
      <c r="T86">
        <v>77</v>
      </c>
      <c r="U86">
        <v>104</v>
      </c>
      <c r="V86">
        <v>52</v>
      </c>
      <c r="W86">
        <v>18</v>
      </c>
    </row>
    <row r="87" spans="1:23" x14ac:dyDescent="0.25">
      <c r="A87" t="s">
        <v>114</v>
      </c>
      <c r="B87">
        <v>124</v>
      </c>
      <c r="C87">
        <v>198</v>
      </c>
      <c r="D87">
        <v>501</v>
      </c>
      <c r="E87">
        <v>155</v>
      </c>
      <c r="G87" s="6">
        <f t="shared" si="6"/>
        <v>167.90524292298787</v>
      </c>
      <c r="H87" s="6">
        <f t="shared" si="5"/>
        <v>25.155372433868344</v>
      </c>
      <c r="I87" s="7">
        <f t="shared" si="7"/>
        <v>143</v>
      </c>
      <c r="J87" s="7">
        <f t="shared" si="8"/>
        <v>143</v>
      </c>
      <c r="K87" s="7">
        <f t="shared" si="9"/>
        <v>0</v>
      </c>
      <c r="L87" s="11"/>
      <c r="M87" s="5"/>
      <c r="N87" s="5"/>
      <c r="Q87" t="s">
        <v>114</v>
      </c>
      <c r="R87" t="s">
        <v>155</v>
      </c>
      <c r="S87">
        <v>501</v>
      </c>
      <c r="T87">
        <v>155</v>
      </c>
      <c r="U87">
        <v>143</v>
      </c>
      <c r="V87">
        <v>22</v>
      </c>
      <c r="W87">
        <v>10</v>
      </c>
    </row>
    <row r="88" spans="1:23" x14ac:dyDescent="0.25">
      <c r="A88" t="s">
        <v>115</v>
      </c>
      <c r="B88">
        <v>327</v>
      </c>
      <c r="C88">
        <v>40</v>
      </c>
      <c r="D88">
        <v>477</v>
      </c>
      <c r="E88">
        <v>119</v>
      </c>
      <c r="G88" s="6">
        <f t="shared" si="6"/>
        <v>87.995465967894106</v>
      </c>
      <c r="H88" s="6">
        <f t="shared" si="5"/>
        <v>37.62146415732618</v>
      </c>
      <c r="I88" s="7">
        <f t="shared" si="7"/>
        <v>51</v>
      </c>
      <c r="J88" s="7">
        <f t="shared" si="8"/>
        <v>51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477</v>
      </c>
      <c r="T88">
        <v>119</v>
      </c>
      <c r="U88">
        <v>51</v>
      </c>
      <c r="V88">
        <v>56</v>
      </c>
      <c r="W88">
        <v>12</v>
      </c>
    </row>
    <row r="89" spans="1:23" x14ac:dyDescent="0.25">
      <c r="A89" t="s">
        <v>116</v>
      </c>
      <c r="B89">
        <v>214</v>
      </c>
      <c r="C89">
        <v>410</v>
      </c>
      <c r="D89">
        <v>122</v>
      </c>
      <c r="E89">
        <v>250</v>
      </c>
      <c r="G89" s="6">
        <f t="shared" si="6"/>
        <v>-121.94475277620339</v>
      </c>
      <c r="H89" s="6">
        <f t="shared" si="5"/>
        <v>-177.10873040377942</v>
      </c>
      <c r="I89" s="7">
        <f t="shared" si="7"/>
        <v>56</v>
      </c>
      <c r="J89" s="7">
        <f t="shared" si="8"/>
        <v>0</v>
      </c>
      <c r="K89" s="7">
        <f t="shared" si="9"/>
        <v>56</v>
      </c>
      <c r="L89" s="11"/>
      <c r="M89" s="5"/>
      <c r="N89" s="5"/>
      <c r="Q89" t="s">
        <v>116</v>
      </c>
      <c r="R89" t="s">
        <v>154</v>
      </c>
      <c r="S89">
        <v>122</v>
      </c>
      <c r="T89">
        <v>250</v>
      </c>
      <c r="U89">
        <v>56</v>
      </c>
      <c r="V89">
        <v>76</v>
      </c>
      <c r="W89">
        <v>10</v>
      </c>
    </row>
    <row r="90" spans="1:23" x14ac:dyDescent="0.25">
      <c r="A90" t="s">
        <v>117</v>
      </c>
      <c r="B90">
        <v>443</v>
      </c>
      <c r="C90">
        <v>398</v>
      </c>
      <c r="D90">
        <v>442</v>
      </c>
      <c r="E90">
        <v>395</v>
      </c>
      <c r="G90" s="6">
        <f t="shared" si="6"/>
        <v>-52.099919644631633</v>
      </c>
      <c r="H90" s="6">
        <f t="shared" si="5"/>
        <v>-51.793830560486413</v>
      </c>
      <c r="I90" s="7">
        <f t="shared" si="7"/>
        <v>1</v>
      </c>
      <c r="J90" s="7">
        <f t="shared" si="8"/>
        <v>0</v>
      </c>
      <c r="K90" s="7">
        <f t="shared" si="9"/>
        <v>1</v>
      </c>
      <c r="L90" s="11"/>
      <c r="M90" s="5"/>
      <c r="N90" s="5"/>
      <c r="Q90" t="s">
        <v>117</v>
      </c>
      <c r="R90" t="s">
        <v>154</v>
      </c>
      <c r="S90">
        <v>442</v>
      </c>
      <c r="T90">
        <v>395</v>
      </c>
      <c r="U90">
        <v>1</v>
      </c>
      <c r="V90">
        <v>88</v>
      </c>
      <c r="W90">
        <v>77</v>
      </c>
    </row>
    <row r="91" spans="1:23" x14ac:dyDescent="0.25">
      <c r="A91" t="s">
        <v>118</v>
      </c>
      <c r="B91">
        <v>469</v>
      </c>
      <c r="C91">
        <v>374</v>
      </c>
      <c r="D91">
        <v>446</v>
      </c>
      <c r="E91">
        <v>390</v>
      </c>
      <c r="G91" s="6">
        <f t="shared" si="6"/>
        <v>-41.965960353054982</v>
      </c>
      <c r="H91" s="6">
        <f t="shared" si="5"/>
        <v>-49.96974072811031</v>
      </c>
      <c r="I91" s="7">
        <f t="shared" si="7"/>
        <v>9</v>
      </c>
      <c r="J91" s="7">
        <f t="shared" si="8"/>
        <v>0</v>
      </c>
      <c r="K91" s="7">
        <f t="shared" si="9"/>
        <v>9</v>
      </c>
      <c r="L91" s="11"/>
      <c r="M91" s="5"/>
      <c r="N91" s="5"/>
      <c r="Q91" t="s">
        <v>118</v>
      </c>
      <c r="R91" t="s">
        <v>154</v>
      </c>
      <c r="S91">
        <v>446</v>
      </c>
      <c r="T91">
        <v>390</v>
      </c>
      <c r="U91">
        <v>9</v>
      </c>
      <c r="V91">
        <v>91</v>
      </c>
      <c r="W91">
        <v>2</v>
      </c>
    </row>
    <row r="92" spans="1:23" x14ac:dyDescent="0.25">
      <c r="A92" t="s">
        <v>119</v>
      </c>
      <c r="B92">
        <v>426</v>
      </c>
      <c r="C92">
        <v>70</v>
      </c>
      <c r="D92">
        <v>305</v>
      </c>
      <c r="E92">
        <v>44</v>
      </c>
      <c r="G92" s="6">
        <f t="shared" si="6"/>
        <v>58.055247223796606</v>
      </c>
      <c r="H92" s="6">
        <f t="shared" si="5"/>
        <v>94.376350389484131</v>
      </c>
      <c r="I92" s="7">
        <f t="shared" si="7"/>
        <v>37</v>
      </c>
      <c r="J92" s="7">
        <f t="shared" si="8"/>
        <v>37</v>
      </c>
      <c r="K92" s="7">
        <f t="shared" si="9"/>
        <v>0</v>
      </c>
      <c r="L92" s="11"/>
      <c r="M92" s="5"/>
      <c r="N92" s="5"/>
      <c r="Q92" t="s">
        <v>119</v>
      </c>
      <c r="R92" t="s">
        <v>156</v>
      </c>
      <c r="S92">
        <v>305</v>
      </c>
      <c r="T92">
        <v>44</v>
      </c>
      <c r="U92">
        <v>37</v>
      </c>
      <c r="V92">
        <v>94</v>
      </c>
      <c r="W92">
        <v>3</v>
      </c>
    </row>
    <row r="93" spans="1:23" x14ac:dyDescent="0.25">
      <c r="A93" t="s">
        <v>120</v>
      </c>
      <c r="B93">
        <v>143</v>
      </c>
      <c r="C93">
        <v>334</v>
      </c>
      <c r="D93">
        <v>477</v>
      </c>
      <c r="E93">
        <v>120</v>
      </c>
      <c r="G93" s="6">
        <f t="shared" si="6"/>
        <v>-152.02841541861858</v>
      </c>
      <c r="H93" s="6">
        <f t="shared" si="5"/>
        <v>37.391808327212487</v>
      </c>
      <c r="I93" s="7">
        <f t="shared" si="7"/>
        <v>171</v>
      </c>
      <c r="J93" s="7">
        <f t="shared" si="8"/>
        <v>171</v>
      </c>
      <c r="K93" s="7">
        <f t="shared" si="9"/>
        <v>0</v>
      </c>
      <c r="L93" s="11"/>
      <c r="M93" s="5"/>
      <c r="N93" s="5"/>
      <c r="Q93" t="s">
        <v>120</v>
      </c>
      <c r="R93" t="s">
        <v>156</v>
      </c>
      <c r="S93">
        <v>477</v>
      </c>
      <c r="T93">
        <v>120</v>
      </c>
      <c r="U93">
        <v>171</v>
      </c>
      <c r="V93">
        <v>77</v>
      </c>
      <c r="W93">
        <v>25</v>
      </c>
    </row>
    <row r="94" spans="1:23" x14ac:dyDescent="0.25">
      <c r="A94" t="s">
        <v>121</v>
      </c>
      <c r="B94">
        <v>516</v>
      </c>
      <c r="C94">
        <v>282</v>
      </c>
      <c r="D94">
        <v>144</v>
      </c>
      <c r="E94">
        <v>330</v>
      </c>
      <c r="G94" s="6">
        <f t="shared" si="6"/>
        <v>-12.094757077012103</v>
      </c>
      <c r="H94" s="6">
        <f t="shared" si="5"/>
        <v>-152.91644913563132</v>
      </c>
      <c r="I94" s="7">
        <f t="shared" si="7"/>
        <v>141</v>
      </c>
      <c r="J94" s="7">
        <f t="shared" si="8"/>
        <v>0</v>
      </c>
      <c r="K94" s="7">
        <f t="shared" si="9"/>
        <v>141</v>
      </c>
      <c r="L94" s="11"/>
      <c r="M94" s="5"/>
      <c r="N94" s="5"/>
      <c r="Q94" t="s">
        <v>121</v>
      </c>
      <c r="R94" t="s">
        <v>156</v>
      </c>
      <c r="S94">
        <v>144</v>
      </c>
      <c r="T94">
        <v>330</v>
      </c>
      <c r="U94">
        <v>141</v>
      </c>
      <c r="V94">
        <v>24</v>
      </c>
      <c r="W94">
        <v>4</v>
      </c>
    </row>
    <row r="95" spans="1:23" x14ac:dyDescent="0.25">
      <c r="A95" t="s">
        <v>122</v>
      </c>
      <c r="B95">
        <v>518</v>
      </c>
      <c r="C95">
        <v>212</v>
      </c>
      <c r="D95">
        <v>121</v>
      </c>
      <c r="E95">
        <v>296</v>
      </c>
      <c r="G95" s="6">
        <f t="shared" si="6"/>
        <v>8.0490617016745052</v>
      </c>
      <c r="H95" s="6">
        <f t="shared" si="5"/>
        <v>-164.28302460126531</v>
      </c>
      <c r="I95" s="7">
        <f t="shared" si="7"/>
        <v>173</v>
      </c>
      <c r="J95" s="7">
        <f t="shared" si="8"/>
        <v>0</v>
      </c>
      <c r="K95" s="7">
        <f t="shared" si="9"/>
        <v>173</v>
      </c>
      <c r="L95" s="11"/>
      <c r="M95" s="5"/>
      <c r="N95" s="5"/>
      <c r="Q95" t="s">
        <v>122</v>
      </c>
      <c r="R95" t="s">
        <v>153</v>
      </c>
      <c r="S95">
        <v>121</v>
      </c>
      <c r="T95">
        <v>296</v>
      </c>
      <c r="U95">
        <v>173</v>
      </c>
      <c r="V95">
        <v>12</v>
      </c>
      <c r="W95">
        <v>0</v>
      </c>
    </row>
    <row r="96" spans="1:23" x14ac:dyDescent="0.25">
      <c r="A96" t="s">
        <v>123</v>
      </c>
      <c r="B96">
        <v>395</v>
      </c>
      <c r="C96">
        <v>55</v>
      </c>
      <c r="D96">
        <v>179</v>
      </c>
      <c r="E96">
        <v>89</v>
      </c>
      <c r="G96" s="6">
        <f t="shared" si="6"/>
        <v>67.932100437589796</v>
      </c>
      <c r="H96" s="6">
        <f t="shared" si="5"/>
        <v>133.03858233222965</v>
      </c>
      <c r="I96" s="7">
        <f t="shared" si="7"/>
        <v>66</v>
      </c>
      <c r="J96" s="7">
        <f t="shared" si="8"/>
        <v>66</v>
      </c>
      <c r="K96" s="7">
        <f t="shared" si="9"/>
        <v>0</v>
      </c>
      <c r="L96" s="11"/>
      <c r="M96" s="5"/>
      <c r="N96" s="5"/>
      <c r="Q96" t="s">
        <v>123</v>
      </c>
      <c r="R96" t="s">
        <v>153</v>
      </c>
      <c r="S96">
        <v>179</v>
      </c>
      <c r="T96">
        <v>89</v>
      </c>
      <c r="U96">
        <v>66</v>
      </c>
      <c r="V96">
        <v>87</v>
      </c>
      <c r="W96">
        <v>26</v>
      </c>
    </row>
    <row r="97" spans="1:23" x14ac:dyDescent="0.25">
      <c r="A97" t="s">
        <v>124</v>
      </c>
      <c r="B97">
        <v>454</v>
      </c>
      <c r="C97">
        <v>91</v>
      </c>
      <c r="D97">
        <v>486</v>
      </c>
      <c r="E97">
        <v>353</v>
      </c>
      <c r="G97" s="6">
        <f t="shared" si="6"/>
        <v>48.034039646945011</v>
      </c>
      <c r="H97" s="6">
        <f t="shared" si="5"/>
        <v>-34.244014984446686</v>
      </c>
      <c r="I97" s="7">
        <f t="shared" si="7"/>
        <v>83</v>
      </c>
      <c r="J97" s="7">
        <f t="shared" si="8"/>
        <v>0</v>
      </c>
      <c r="K97" s="7">
        <f t="shared" si="9"/>
        <v>83</v>
      </c>
      <c r="L97" s="11"/>
      <c r="M97" s="5"/>
      <c r="N97" s="5"/>
      <c r="Q97" t="s">
        <v>124</v>
      </c>
      <c r="R97" t="s">
        <v>153</v>
      </c>
      <c r="S97">
        <v>486</v>
      </c>
      <c r="T97">
        <v>353</v>
      </c>
      <c r="U97">
        <v>83</v>
      </c>
      <c r="V97">
        <v>82</v>
      </c>
      <c r="W97">
        <v>36</v>
      </c>
    </row>
    <row r="98" spans="1:23" x14ac:dyDescent="0.25">
      <c r="A98" t="s">
        <v>125</v>
      </c>
      <c r="B98">
        <v>131</v>
      </c>
      <c r="C98">
        <v>175</v>
      </c>
      <c r="D98">
        <v>129</v>
      </c>
      <c r="E98">
        <v>288</v>
      </c>
      <c r="G98" s="6">
        <f t="shared" si="6"/>
        <v>161.02112024428655</v>
      </c>
      <c r="H98" s="6">
        <f t="shared" si="5"/>
        <v>-165.89319526292689</v>
      </c>
      <c r="I98" s="7">
        <f t="shared" si="7"/>
        <v>34</v>
      </c>
      <c r="J98" s="7">
        <f t="shared" si="8"/>
        <v>0</v>
      </c>
      <c r="K98" s="7">
        <f t="shared" si="9"/>
        <v>34</v>
      </c>
      <c r="L98" s="11"/>
      <c r="M98" s="5"/>
      <c r="N98" s="5"/>
      <c r="Q98" t="s">
        <v>125</v>
      </c>
      <c r="R98" t="s">
        <v>155</v>
      </c>
      <c r="S98">
        <v>129</v>
      </c>
      <c r="T98">
        <v>288</v>
      </c>
      <c r="U98">
        <v>34</v>
      </c>
      <c r="V98">
        <v>81</v>
      </c>
      <c r="W98">
        <v>64</v>
      </c>
    </row>
    <row r="99" spans="1:23" x14ac:dyDescent="0.25">
      <c r="A99" t="s">
        <v>126</v>
      </c>
      <c r="B99">
        <v>518</v>
      </c>
      <c r="C99">
        <v>271</v>
      </c>
      <c r="D99">
        <v>424</v>
      </c>
      <c r="E99">
        <v>413</v>
      </c>
      <c r="G99" s="6">
        <f t="shared" si="6"/>
        <v>-8.8983130644626023</v>
      </c>
      <c r="H99" s="6">
        <f t="shared" si="5"/>
        <v>-58.987563972831516</v>
      </c>
      <c r="I99" s="7">
        <f t="shared" si="7"/>
        <v>51</v>
      </c>
      <c r="J99" s="7">
        <f t="shared" si="8"/>
        <v>0</v>
      </c>
      <c r="K99" s="7">
        <f t="shared" si="9"/>
        <v>51</v>
      </c>
      <c r="L99" s="11"/>
      <c r="M99" s="5"/>
      <c r="N99" s="5"/>
      <c r="Q99" t="s">
        <v>126</v>
      </c>
      <c r="R99" t="s">
        <v>155</v>
      </c>
      <c r="S99">
        <v>424</v>
      </c>
      <c r="T99">
        <v>413</v>
      </c>
      <c r="U99">
        <v>51</v>
      </c>
      <c r="V99">
        <v>11</v>
      </c>
      <c r="W99">
        <v>10</v>
      </c>
    </row>
    <row r="100" spans="1:23" x14ac:dyDescent="0.25">
      <c r="A100" t="s">
        <v>127</v>
      </c>
      <c r="B100">
        <v>323</v>
      </c>
      <c r="C100">
        <v>440</v>
      </c>
      <c r="D100">
        <v>415</v>
      </c>
      <c r="E100">
        <v>62</v>
      </c>
      <c r="G100" s="6">
        <f t="shared" si="6"/>
        <v>-89.140627756355329</v>
      </c>
      <c r="H100" s="6">
        <f t="shared" si="5"/>
        <v>61.910808755724396</v>
      </c>
      <c r="I100" s="7">
        <f t="shared" si="7"/>
        <v>152</v>
      </c>
      <c r="J100" s="7">
        <f t="shared" si="8"/>
        <v>152</v>
      </c>
      <c r="K100" s="7">
        <f t="shared" si="9"/>
        <v>0</v>
      </c>
      <c r="L100" s="11"/>
      <c r="M100" s="5"/>
      <c r="N100" s="5"/>
      <c r="Q100" t="s">
        <v>127</v>
      </c>
      <c r="R100" t="s">
        <v>155</v>
      </c>
      <c r="S100">
        <v>415</v>
      </c>
      <c r="T100">
        <v>62</v>
      </c>
      <c r="U100">
        <v>152</v>
      </c>
      <c r="V100">
        <v>40</v>
      </c>
      <c r="W100">
        <v>19</v>
      </c>
    </row>
    <row r="101" spans="1:23" x14ac:dyDescent="0.25">
      <c r="A101" t="s">
        <v>128</v>
      </c>
      <c r="B101">
        <v>169</v>
      </c>
      <c r="C101">
        <v>371</v>
      </c>
      <c r="D101">
        <v>512</v>
      </c>
      <c r="E101">
        <v>189</v>
      </c>
      <c r="G101" s="6">
        <f t="shared" si="6"/>
        <v>-139.05673786129486</v>
      </c>
      <c r="H101" s="6">
        <f t="shared" si="5"/>
        <v>14.875682001638797</v>
      </c>
      <c r="I101" s="7">
        <f t="shared" si="7"/>
        <v>154</v>
      </c>
      <c r="J101" s="7">
        <f t="shared" si="8"/>
        <v>154</v>
      </c>
      <c r="K101" s="7">
        <f t="shared" si="9"/>
        <v>0</v>
      </c>
      <c r="L101" s="11"/>
      <c r="M101" s="5"/>
      <c r="N101" s="5"/>
      <c r="Q101" t="s">
        <v>128</v>
      </c>
      <c r="R101" t="s">
        <v>154</v>
      </c>
      <c r="S101">
        <v>512</v>
      </c>
      <c r="T101">
        <v>189</v>
      </c>
      <c r="U101">
        <v>154</v>
      </c>
      <c r="V101">
        <v>22</v>
      </c>
      <c r="W101">
        <v>24</v>
      </c>
    </row>
    <row r="102" spans="1:23" x14ac:dyDescent="0.25">
      <c r="A102" t="s">
        <v>129</v>
      </c>
      <c r="B102">
        <v>495</v>
      </c>
      <c r="C102">
        <v>337</v>
      </c>
      <c r="D102">
        <v>442</v>
      </c>
      <c r="E102">
        <v>88</v>
      </c>
      <c r="G102" s="6">
        <f t="shared" si="6"/>
        <v>-28.998977146154004</v>
      </c>
      <c r="H102" s="6">
        <f t="shared" si="5"/>
        <v>51.248371665038235</v>
      </c>
      <c r="I102" s="7">
        <f t="shared" si="7"/>
        <v>81</v>
      </c>
      <c r="J102" s="7">
        <f t="shared" si="8"/>
        <v>81</v>
      </c>
      <c r="K102" s="7">
        <f t="shared" si="9"/>
        <v>0</v>
      </c>
      <c r="L102" s="11"/>
      <c r="M102" s="5"/>
      <c r="N102" s="5"/>
      <c r="Q102" t="s">
        <v>129</v>
      </c>
      <c r="R102" t="s">
        <v>154</v>
      </c>
      <c r="S102">
        <v>442</v>
      </c>
      <c r="T102">
        <v>88</v>
      </c>
      <c r="U102">
        <v>81</v>
      </c>
      <c r="V102">
        <v>93</v>
      </c>
      <c r="W102">
        <v>16</v>
      </c>
    </row>
    <row r="103" spans="1:23" x14ac:dyDescent="0.25">
      <c r="A103" t="s">
        <v>130</v>
      </c>
      <c r="B103">
        <v>124</v>
      </c>
      <c r="C103">
        <v>278</v>
      </c>
      <c r="D103">
        <v>493</v>
      </c>
      <c r="E103">
        <v>335</v>
      </c>
      <c r="G103" s="6">
        <f t="shared" si="6"/>
        <v>-169.02775976218837</v>
      </c>
      <c r="H103" s="6">
        <f t="shared" si="5"/>
        <v>-28.772638956484503</v>
      </c>
      <c r="I103" s="7">
        <f t="shared" si="7"/>
        <v>141</v>
      </c>
      <c r="J103" s="7">
        <f t="shared" si="8"/>
        <v>0</v>
      </c>
      <c r="K103" s="7">
        <f t="shared" si="9"/>
        <v>141</v>
      </c>
      <c r="L103" s="11"/>
      <c r="M103" s="5"/>
      <c r="N103" s="5"/>
      <c r="Q103" t="s">
        <v>130</v>
      </c>
      <c r="R103" t="s">
        <v>154</v>
      </c>
      <c r="S103">
        <v>493</v>
      </c>
      <c r="T103">
        <v>335</v>
      </c>
      <c r="U103">
        <v>141</v>
      </c>
      <c r="V103">
        <v>41</v>
      </c>
      <c r="W103">
        <v>15</v>
      </c>
    </row>
    <row r="104" spans="1:23" x14ac:dyDescent="0.25">
      <c r="A104" t="s">
        <v>131</v>
      </c>
      <c r="B104">
        <v>255</v>
      </c>
      <c r="C104">
        <v>429</v>
      </c>
      <c r="D104">
        <v>482</v>
      </c>
      <c r="E104">
        <v>125</v>
      </c>
      <c r="G104" s="6">
        <f t="shared" si="6"/>
        <v>-108.97887975571345</v>
      </c>
      <c r="H104" s="6">
        <f t="shared" si="5"/>
        <v>35.370048722235659</v>
      </c>
      <c r="I104" s="7">
        <f t="shared" si="7"/>
        <v>145</v>
      </c>
      <c r="J104" s="7">
        <f t="shared" si="8"/>
        <v>145</v>
      </c>
      <c r="K104" s="7">
        <f t="shared" si="9"/>
        <v>0</v>
      </c>
      <c r="L104" s="11"/>
      <c r="M104" s="5"/>
      <c r="N104" s="5"/>
      <c r="Q104" t="s">
        <v>131</v>
      </c>
      <c r="R104" t="s">
        <v>156</v>
      </c>
      <c r="S104">
        <v>482</v>
      </c>
      <c r="T104">
        <v>125</v>
      </c>
      <c r="U104">
        <v>145</v>
      </c>
      <c r="V104">
        <v>58</v>
      </c>
      <c r="W104">
        <v>18</v>
      </c>
    </row>
    <row r="105" spans="1:23" x14ac:dyDescent="0.25">
      <c r="A105" t="s">
        <v>132</v>
      </c>
      <c r="B105">
        <v>358</v>
      </c>
      <c r="C105">
        <v>436</v>
      </c>
      <c r="D105">
        <v>494</v>
      </c>
      <c r="E105">
        <v>137</v>
      </c>
      <c r="G105" s="6">
        <f t="shared" si="6"/>
        <v>-79.027759762188353</v>
      </c>
      <c r="H105" s="6">
        <f t="shared" si="5"/>
        <v>30.623582024853889</v>
      </c>
      <c r="I105" s="7">
        <f t="shared" si="7"/>
        <v>110</v>
      </c>
      <c r="J105" s="7">
        <f t="shared" si="8"/>
        <v>110</v>
      </c>
      <c r="K105" s="7">
        <f t="shared" si="9"/>
        <v>0</v>
      </c>
      <c r="L105" s="11"/>
      <c r="M105" s="5"/>
      <c r="N105" s="5"/>
      <c r="Q105" t="s">
        <v>132</v>
      </c>
      <c r="R105" t="s">
        <v>156</v>
      </c>
      <c r="S105">
        <v>494</v>
      </c>
      <c r="T105">
        <v>137</v>
      </c>
      <c r="U105">
        <v>110</v>
      </c>
      <c r="V105">
        <v>75</v>
      </c>
      <c r="W105">
        <v>10</v>
      </c>
    </row>
    <row r="106" spans="1:23" x14ac:dyDescent="0.25">
      <c r="A106" t="s">
        <v>133</v>
      </c>
      <c r="B106">
        <v>475</v>
      </c>
      <c r="C106">
        <v>366</v>
      </c>
      <c r="D106">
        <v>265</v>
      </c>
      <c r="E106">
        <v>324</v>
      </c>
      <c r="G106" s="6">
        <f t="shared" si="6"/>
        <v>-39.107772382680899</v>
      </c>
      <c r="H106" s="6">
        <f t="shared" si="5"/>
        <v>-123.2152514937372</v>
      </c>
      <c r="I106" s="7">
        <f t="shared" si="7"/>
        <v>85</v>
      </c>
      <c r="J106" s="7">
        <f t="shared" si="8"/>
        <v>0</v>
      </c>
      <c r="K106" s="7">
        <f t="shared" si="9"/>
        <v>85</v>
      </c>
      <c r="L106" s="11"/>
      <c r="M106" s="5"/>
      <c r="N106" s="5"/>
      <c r="Q106" t="s">
        <v>133</v>
      </c>
      <c r="R106" t="s">
        <v>156</v>
      </c>
      <c r="S106">
        <v>265</v>
      </c>
      <c r="T106">
        <v>324</v>
      </c>
      <c r="U106">
        <v>85</v>
      </c>
      <c r="V106">
        <v>60</v>
      </c>
      <c r="W106">
        <v>4</v>
      </c>
    </row>
    <row r="107" spans="1:23" x14ac:dyDescent="0.25">
      <c r="A107" t="s">
        <v>134</v>
      </c>
      <c r="B107">
        <v>189</v>
      </c>
      <c r="C107">
        <v>89</v>
      </c>
      <c r="D107">
        <v>188</v>
      </c>
      <c r="E107">
        <v>83</v>
      </c>
      <c r="G107" s="6">
        <f t="shared" si="6"/>
        <v>130.94326213870511</v>
      </c>
      <c r="H107" s="6">
        <f t="shared" si="5"/>
        <v>130.05592558920219</v>
      </c>
      <c r="I107" s="7">
        <f t="shared" si="7"/>
        <v>1</v>
      </c>
      <c r="J107" s="7">
        <f t="shared" si="8"/>
        <v>1</v>
      </c>
      <c r="K107" s="7">
        <f t="shared" si="9"/>
        <v>0</v>
      </c>
      <c r="L107" s="11"/>
      <c r="M107" s="5"/>
      <c r="N107" s="5"/>
      <c r="Q107" t="s">
        <v>134</v>
      </c>
      <c r="R107" t="s">
        <v>153</v>
      </c>
      <c r="S107">
        <v>188</v>
      </c>
      <c r="T107">
        <v>83</v>
      </c>
      <c r="U107">
        <v>1</v>
      </c>
      <c r="V107">
        <v>54</v>
      </c>
      <c r="W107">
        <v>6</v>
      </c>
    </row>
    <row r="108" spans="1:23" x14ac:dyDescent="0.25">
      <c r="A108" t="s">
        <v>135</v>
      </c>
      <c r="B108">
        <v>223</v>
      </c>
      <c r="C108">
        <v>415</v>
      </c>
      <c r="D108">
        <v>124</v>
      </c>
      <c r="E108">
        <v>195</v>
      </c>
      <c r="G108" s="6">
        <f t="shared" si="6"/>
        <v>-118.99897714615399</v>
      </c>
      <c r="H108" s="6">
        <f t="shared" si="5"/>
        <v>167.06944853305725</v>
      </c>
      <c r="I108" s="7">
        <f t="shared" si="7"/>
        <v>74</v>
      </c>
      <c r="J108" s="7">
        <f t="shared" si="8"/>
        <v>74</v>
      </c>
      <c r="K108" s="7">
        <f t="shared" si="9"/>
        <v>0</v>
      </c>
      <c r="L108" s="11"/>
      <c r="M108" s="5"/>
      <c r="N108" s="5"/>
      <c r="Q108" t="s">
        <v>135</v>
      </c>
      <c r="R108" t="s">
        <v>153</v>
      </c>
      <c r="S108">
        <v>124</v>
      </c>
      <c r="T108">
        <v>195</v>
      </c>
      <c r="U108">
        <v>74</v>
      </c>
      <c r="V108">
        <v>24</v>
      </c>
      <c r="W108">
        <v>2</v>
      </c>
    </row>
    <row r="109" spans="1:23" x14ac:dyDescent="0.25">
      <c r="A109" t="s">
        <v>136</v>
      </c>
      <c r="B109">
        <v>145</v>
      </c>
      <c r="C109">
        <v>143</v>
      </c>
      <c r="D109">
        <v>394</v>
      </c>
      <c r="E109">
        <v>48</v>
      </c>
      <c r="G109" s="6">
        <f t="shared" si="6"/>
        <v>151.001022853846</v>
      </c>
      <c r="H109" s="6">
        <f t="shared" si="5"/>
        <v>68.922505883013272</v>
      </c>
      <c r="I109" s="7">
        <f t="shared" si="7"/>
        <v>83</v>
      </c>
      <c r="J109" s="7">
        <f t="shared" si="8"/>
        <v>83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394</v>
      </c>
      <c r="T109">
        <v>48</v>
      </c>
      <c r="U109">
        <v>83</v>
      </c>
      <c r="V109">
        <v>31</v>
      </c>
      <c r="W109">
        <v>19</v>
      </c>
    </row>
    <row r="110" spans="1:23" x14ac:dyDescent="0.25">
      <c r="A110" t="s">
        <v>137</v>
      </c>
      <c r="B110">
        <v>135</v>
      </c>
      <c r="C110">
        <v>315</v>
      </c>
      <c r="D110">
        <v>446</v>
      </c>
      <c r="E110">
        <v>86</v>
      </c>
      <c r="G110" s="6">
        <f t="shared" si="6"/>
        <v>-157.93210043758978</v>
      </c>
      <c r="H110" s="6">
        <f t="shared" si="5"/>
        <v>50.710593137499643</v>
      </c>
      <c r="I110" s="7">
        <f t="shared" si="7"/>
        <v>152</v>
      </c>
      <c r="J110" s="7">
        <f t="shared" si="8"/>
        <v>152</v>
      </c>
      <c r="K110" s="7">
        <f t="shared" si="9"/>
        <v>0</v>
      </c>
      <c r="L110" s="11"/>
      <c r="M110" s="5"/>
      <c r="N110" s="5"/>
      <c r="Q110" t="s">
        <v>137</v>
      </c>
      <c r="R110" t="s">
        <v>155</v>
      </c>
      <c r="S110">
        <v>446</v>
      </c>
      <c r="T110">
        <v>86</v>
      </c>
      <c r="U110">
        <v>152</v>
      </c>
      <c r="V110">
        <v>98</v>
      </c>
      <c r="W110">
        <v>8</v>
      </c>
    </row>
    <row r="111" spans="1:23" x14ac:dyDescent="0.25">
      <c r="A111" t="s">
        <v>138</v>
      </c>
      <c r="B111">
        <v>497</v>
      </c>
      <c r="C111">
        <v>334</v>
      </c>
      <c r="D111">
        <v>426</v>
      </c>
      <c r="E111">
        <v>73</v>
      </c>
      <c r="G111" s="6">
        <f t="shared" si="6"/>
        <v>-27.971584581381421</v>
      </c>
      <c r="H111" s="6">
        <f t="shared" si="5"/>
        <v>57.595456511404556</v>
      </c>
      <c r="I111" s="7">
        <f t="shared" si="7"/>
        <v>86</v>
      </c>
      <c r="J111" s="7">
        <f t="shared" si="8"/>
        <v>86</v>
      </c>
      <c r="K111" s="7">
        <f t="shared" si="9"/>
        <v>0</v>
      </c>
      <c r="L111" s="11"/>
      <c r="M111" s="5"/>
      <c r="N111" s="5"/>
      <c r="Q111" t="s">
        <v>138</v>
      </c>
      <c r="R111" t="s">
        <v>155</v>
      </c>
      <c r="S111">
        <v>426</v>
      </c>
      <c r="T111">
        <v>73</v>
      </c>
      <c r="U111">
        <v>86</v>
      </c>
      <c r="V111">
        <v>65</v>
      </c>
      <c r="W111">
        <v>21</v>
      </c>
    </row>
    <row r="112" spans="1:23" x14ac:dyDescent="0.25">
      <c r="A112" t="s">
        <v>139</v>
      </c>
      <c r="B112">
        <v>292</v>
      </c>
      <c r="C112">
        <v>438</v>
      </c>
      <c r="D112">
        <v>128</v>
      </c>
      <c r="E112">
        <v>170</v>
      </c>
      <c r="G112" s="6">
        <f t="shared" si="6"/>
        <v>-98.049061701674503</v>
      </c>
      <c r="H112" s="6">
        <f t="shared" si="5"/>
        <v>159.96898731910227</v>
      </c>
      <c r="I112" s="7">
        <f t="shared" si="7"/>
        <v>102</v>
      </c>
      <c r="J112" s="7">
        <f t="shared" si="8"/>
        <v>102</v>
      </c>
      <c r="K112" s="7">
        <f t="shared" si="9"/>
        <v>0</v>
      </c>
      <c r="L112" s="11"/>
      <c r="M112" s="5"/>
      <c r="N112" s="5"/>
      <c r="Q112" t="s">
        <v>139</v>
      </c>
      <c r="R112" t="s">
        <v>155</v>
      </c>
      <c r="S112">
        <v>128</v>
      </c>
      <c r="T112">
        <v>170</v>
      </c>
      <c r="U112">
        <v>102</v>
      </c>
      <c r="V112">
        <v>86</v>
      </c>
      <c r="W112">
        <v>3</v>
      </c>
    </row>
    <row r="113" spans="1:23" x14ac:dyDescent="0.25">
      <c r="A113" t="s">
        <v>140</v>
      </c>
      <c r="B113">
        <v>124</v>
      </c>
      <c r="C113">
        <v>282</v>
      </c>
      <c r="D113">
        <v>128</v>
      </c>
      <c r="E113">
        <v>186</v>
      </c>
      <c r="G113" s="6">
        <f t="shared" si="6"/>
        <v>-167.90524292298787</v>
      </c>
      <c r="H113" s="6">
        <f t="shared" si="5"/>
        <v>164.29136217098426</v>
      </c>
      <c r="I113" s="7">
        <f t="shared" si="7"/>
        <v>28</v>
      </c>
      <c r="J113" s="7">
        <f t="shared" si="8"/>
        <v>28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128</v>
      </c>
      <c r="T113">
        <v>186</v>
      </c>
      <c r="U113">
        <v>28</v>
      </c>
      <c r="V113">
        <v>52</v>
      </c>
      <c r="W113">
        <v>11</v>
      </c>
    </row>
    <row r="114" spans="1:23" x14ac:dyDescent="0.25">
      <c r="A114" t="s">
        <v>141</v>
      </c>
      <c r="B114">
        <v>313</v>
      </c>
      <c r="C114">
        <v>40</v>
      </c>
      <c r="D114">
        <v>167</v>
      </c>
      <c r="E114">
        <v>111</v>
      </c>
      <c r="G114" s="6">
        <f t="shared" si="6"/>
        <v>92.004534032105894</v>
      </c>
      <c r="H114" s="6">
        <f t="shared" si="5"/>
        <v>139.86451443776053</v>
      </c>
      <c r="I114" s="7">
        <f t="shared" si="7"/>
        <v>48</v>
      </c>
      <c r="J114" s="7">
        <f t="shared" si="8"/>
        <v>48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167</v>
      </c>
      <c r="T114">
        <v>111</v>
      </c>
      <c r="U114">
        <v>48</v>
      </c>
      <c r="V114">
        <v>76</v>
      </c>
      <c r="W114">
        <v>15</v>
      </c>
    </row>
    <row r="115" spans="1:23" x14ac:dyDescent="0.25">
      <c r="A115" t="s">
        <v>142</v>
      </c>
      <c r="B115">
        <v>162</v>
      </c>
      <c r="C115">
        <v>117</v>
      </c>
      <c r="D115">
        <v>365</v>
      </c>
      <c r="E115">
        <v>410</v>
      </c>
      <c r="G115" s="6">
        <f t="shared" si="6"/>
        <v>142.09991964463163</v>
      </c>
      <c r="H115" s="6">
        <f t="shared" si="5"/>
        <v>-75.173520029644337</v>
      </c>
      <c r="I115" s="7">
        <f t="shared" si="7"/>
        <v>143</v>
      </c>
      <c r="J115" s="7">
        <f t="shared" si="8"/>
        <v>0</v>
      </c>
      <c r="K115" s="7">
        <f t="shared" si="9"/>
        <v>143</v>
      </c>
      <c r="L115" s="11"/>
      <c r="M115" s="5"/>
      <c r="N115" s="5"/>
      <c r="Q115" t="s">
        <v>142</v>
      </c>
      <c r="R115" t="s">
        <v>154</v>
      </c>
      <c r="S115">
        <v>365</v>
      </c>
      <c r="T115">
        <v>410</v>
      </c>
      <c r="U115">
        <v>143</v>
      </c>
      <c r="V115">
        <v>68</v>
      </c>
      <c r="W115">
        <v>11</v>
      </c>
    </row>
    <row r="116" spans="1:23" x14ac:dyDescent="0.25">
      <c r="A116" t="s">
        <v>143</v>
      </c>
      <c r="B116">
        <v>278</v>
      </c>
      <c r="C116">
        <v>44</v>
      </c>
      <c r="D116">
        <v>249</v>
      </c>
      <c r="E116">
        <v>52</v>
      </c>
      <c r="G116" s="6">
        <f t="shared" si="6"/>
        <v>102.09475707701209</v>
      </c>
      <c r="H116" s="6">
        <f t="shared" si="5"/>
        <v>110.68952378885704</v>
      </c>
      <c r="I116" s="7">
        <f t="shared" si="7"/>
        <v>9</v>
      </c>
      <c r="J116" s="7">
        <f t="shared" si="8"/>
        <v>9</v>
      </c>
      <c r="K116" s="7">
        <f t="shared" si="9"/>
        <v>0</v>
      </c>
      <c r="L116" s="11"/>
      <c r="M116" s="5"/>
      <c r="N116" s="5"/>
      <c r="Q116" t="s">
        <v>143</v>
      </c>
      <c r="R116" t="s">
        <v>156</v>
      </c>
      <c r="S116">
        <v>249</v>
      </c>
      <c r="T116">
        <v>52</v>
      </c>
      <c r="U116">
        <v>9</v>
      </c>
      <c r="V116">
        <v>48</v>
      </c>
      <c r="W116">
        <v>1</v>
      </c>
    </row>
    <row r="117" spans="1:23" x14ac:dyDescent="0.25">
      <c r="A117" t="s">
        <v>144</v>
      </c>
      <c r="B117">
        <v>520</v>
      </c>
      <c r="C117">
        <v>233</v>
      </c>
      <c r="D117">
        <v>263</v>
      </c>
      <c r="E117">
        <v>50</v>
      </c>
      <c r="G117" s="6">
        <f t="shared" si="6"/>
        <v>2.0045340321059042</v>
      </c>
      <c r="H117" s="6">
        <f t="shared" si="5"/>
        <v>106.69924423399362</v>
      </c>
      <c r="I117" s="7">
        <f t="shared" si="7"/>
        <v>105</v>
      </c>
      <c r="J117" s="7">
        <f t="shared" si="8"/>
        <v>105</v>
      </c>
      <c r="K117" s="7">
        <f t="shared" si="9"/>
        <v>0</v>
      </c>
      <c r="L117" s="11"/>
      <c r="M117" s="5"/>
      <c r="N117" s="5"/>
      <c r="Q117" t="s">
        <v>144</v>
      </c>
      <c r="R117" t="s">
        <v>156</v>
      </c>
      <c r="S117">
        <v>263</v>
      </c>
      <c r="T117">
        <v>50</v>
      </c>
      <c r="U117">
        <v>105</v>
      </c>
      <c r="V117">
        <v>62</v>
      </c>
      <c r="W117">
        <v>8</v>
      </c>
    </row>
    <row r="118" spans="1:23" x14ac:dyDescent="0.25">
      <c r="A118" t="s">
        <v>145</v>
      </c>
      <c r="B118">
        <v>426</v>
      </c>
      <c r="C118">
        <v>410</v>
      </c>
      <c r="D118">
        <v>130</v>
      </c>
      <c r="E118">
        <v>299</v>
      </c>
      <c r="G118" s="6">
        <f t="shared" si="6"/>
        <v>-58.055247223796606</v>
      </c>
      <c r="H118" s="6">
        <f t="shared" si="5"/>
        <v>-162.74905611521501</v>
      </c>
      <c r="I118" s="7">
        <f t="shared" si="7"/>
        <v>105</v>
      </c>
      <c r="J118" s="7">
        <f t="shared" si="8"/>
        <v>0</v>
      </c>
      <c r="K118" s="7">
        <f t="shared" si="9"/>
        <v>105</v>
      </c>
      <c r="L118" s="11"/>
      <c r="M118" s="5"/>
      <c r="N118" s="5"/>
      <c r="Q118" t="s">
        <v>145</v>
      </c>
      <c r="R118" t="s">
        <v>156</v>
      </c>
      <c r="S118">
        <v>130</v>
      </c>
      <c r="T118">
        <v>299</v>
      </c>
      <c r="U118">
        <v>105</v>
      </c>
      <c r="V118">
        <v>67</v>
      </c>
      <c r="W118">
        <v>21</v>
      </c>
    </row>
    <row r="119" spans="1:23" x14ac:dyDescent="0.25">
      <c r="A119" t="s">
        <v>146</v>
      </c>
      <c r="B119">
        <v>348</v>
      </c>
      <c r="C119">
        <v>42</v>
      </c>
      <c r="D119">
        <v>164</v>
      </c>
      <c r="E119">
        <v>124</v>
      </c>
      <c r="G119" s="6">
        <f t="shared" si="6"/>
        <v>81.950938298325497</v>
      </c>
      <c r="H119" s="6">
        <f t="shared" si="5"/>
        <v>143.36588612403258</v>
      </c>
      <c r="I119" s="7">
        <f t="shared" si="7"/>
        <v>62</v>
      </c>
      <c r="J119" s="7">
        <f t="shared" si="8"/>
        <v>62</v>
      </c>
      <c r="K119" s="7">
        <f t="shared" si="9"/>
        <v>0</v>
      </c>
      <c r="L119" s="11"/>
      <c r="M119" s="5"/>
      <c r="N119" s="5"/>
      <c r="Q119" t="s">
        <v>146</v>
      </c>
      <c r="R119" t="s">
        <v>153</v>
      </c>
      <c r="S119">
        <v>164</v>
      </c>
      <c r="T119">
        <v>124</v>
      </c>
      <c r="U119">
        <v>62</v>
      </c>
      <c r="V119">
        <v>44</v>
      </c>
      <c r="W119">
        <v>7</v>
      </c>
    </row>
    <row r="120" spans="1:23" x14ac:dyDescent="0.25">
      <c r="A120" t="s">
        <v>147</v>
      </c>
      <c r="B120">
        <v>469</v>
      </c>
      <c r="C120">
        <v>106</v>
      </c>
      <c r="D120">
        <v>519</v>
      </c>
      <c r="E120">
        <v>207</v>
      </c>
      <c r="G120" s="6">
        <f t="shared" si="6"/>
        <v>41.965960353054982</v>
      </c>
      <c r="H120" s="6">
        <f t="shared" si="5"/>
        <v>9.4156263915403269</v>
      </c>
      <c r="I120" s="7">
        <f t="shared" si="7"/>
        <v>33</v>
      </c>
      <c r="J120" s="7">
        <f t="shared" si="8"/>
        <v>33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519</v>
      </c>
      <c r="T120">
        <v>207</v>
      </c>
      <c r="U120">
        <v>33</v>
      </c>
      <c r="V120">
        <v>75</v>
      </c>
      <c r="W120">
        <v>25</v>
      </c>
    </row>
    <row r="121" spans="1:23" x14ac:dyDescent="0.25">
      <c r="A121" t="s">
        <v>148</v>
      </c>
      <c r="B121">
        <v>143</v>
      </c>
      <c r="C121">
        <v>146</v>
      </c>
      <c r="D121">
        <v>518</v>
      </c>
      <c r="E121">
        <v>238</v>
      </c>
      <c r="G121" s="6">
        <f t="shared" si="6"/>
        <v>152.02841541861858</v>
      </c>
      <c r="H121" s="6">
        <f t="shared" si="5"/>
        <v>0.57872556560776212</v>
      </c>
      <c r="I121" s="7">
        <f t="shared" si="7"/>
        <v>152</v>
      </c>
      <c r="J121" s="7">
        <f t="shared" si="8"/>
        <v>0</v>
      </c>
      <c r="K121" s="7">
        <f t="shared" si="9"/>
        <v>152</v>
      </c>
      <c r="L121" s="11"/>
      <c r="M121" s="5"/>
      <c r="N121" s="5"/>
      <c r="Q121" t="s">
        <v>148</v>
      </c>
      <c r="R121" t="s">
        <v>153</v>
      </c>
      <c r="S121">
        <v>518</v>
      </c>
      <c r="T121">
        <v>238</v>
      </c>
      <c r="U121">
        <v>152</v>
      </c>
      <c r="V121">
        <v>45</v>
      </c>
      <c r="W121">
        <v>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F1" workbookViewId="0">
      <selection activeCell="Q1" sqref="Q1:W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465</v>
      </c>
      <c r="E2">
        <v>377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-43.375023642475242</v>
      </c>
      <c r="I2" s="7">
        <f>MAX(1,CEILING(MIN(MOD(G2-H2,360),MOD(H2-G2,360)),1))</f>
        <v>4</v>
      </c>
      <c r="J2" s="7">
        <f>IF(H2&gt;1,I2,0)</f>
        <v>0</v>
      </c>
      <c r="K2" s="7">
        <f>IF(H2&lt;1,I2,0)</f>
        <v>4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465</v>
      </c>
      <c r="T2">
        <v>377</v>
      </c>
      <c r="U2">
        <v>4</v>
      </c>
      <c r="V2">
        <v>44</v>
      </c>
      <c r="W2">
        <v>51</v>
      </c>
    </row>
    <row r="3" spans="1:23" ht="15.75" thickBot="1" x14ac:dyDescent="0.3">
      <c r="A3" t="s">
        <v>30</v>
      </c>
      <c r="B3">
        <v>121</v>
      </c>
      <c r="C3">
        <v>216</v>
      </c>
      <c r="D3">
        <v>222</v>
      </c>
      <c r="E3">
        <v>65</v>
      </c>
      <c r="G3" s="6">
        <f t="shared" ref="G3:G66" si="1">ATAN2(2*(B3-$M$2/2)/$M$4,2*($N$2/2-C3)/$M$4)*180/PI()</f>
        <v>173.12316926256318</v>
      </c>
      <c r="H3" s="6">
        <f t="shared" si="0"/>
        <v>119.24882633654695</v>
      </c>
      <c r="I3" s="7">
        <f t="shared" ref="I3:I66" si="2">MAX(1,CEILING(MIN(MOD(G3-H3,360),MOD(H3-G3,360)),1))</f>
        <v>54</v>
      </c>
      <c r="J3" s="7">
        <f t="shared" ref="J3:J66" si="3">IF(H3&gt;1,I3,0)</f>
        <v>54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222</v>
      </c>
      <c r="T3">
        <v>65</v>
      </c>
      <c r="U3">
        <v>54</v>
      </c>
      <c r="V3">
        <v>55</v>
      </c>
      <c r="W3">
        <v>12</v>
      </c>
    </row>
    <row r="4" spans="1:23" ht="15.75" thickBot="1" x14ac:dyDescent="0.3">
      <c r="A4" t="s">
        <v>31</v>
      </c>
      <c r="B4">
        <v>229</v>
      </c>
      <c r="C4">
        <v>418</v>
      </c>
      <c r="D4">
        <v>202</v>
      </c>
      <c r="E4">
        <v>397</v>
      </c>
      <c r="G4" s="6">
        <f t="shared" si="1"/>
        <v>-117.07775140292654</v>
      </c>
      <c r="H4" s="6">
        <f t="shared" si="0"/>
        <v>-126.92824363332664</v>
      </c>
      <c r="I4" s="7">
        <f t="shared" si="2"/>
        <v>10</v>
      </c>
      <c r="J4" s="7">
        <f t="shared" si="3"/>
        <v>0</v>
      </c>
      <c r="K4" s="7">
        <f t="shared" si="4"/>
        <v>10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202</v>
      </c>
      <c r="T4">
        <v>397</v>
      </c>
      <c r="U4">
        <v>10</v>
      </c>
      <c r="V4">
        <v>60</v>
      </c>
      <c r="W4">
        <v>89</v>
      </c>
    </row>
    <row r="5" spans="1:23" x14ac:dyDescent="0.25">
      <c r="A5" t="s">
        <v>32</v>
      </c>
      <c r="B5">
        <v>519</v>
      </c>
      <c r="C5">
        <v>264</v>
      </c>
      <c r="D5">
        <v>520</v>
      </c>
      <c r="E5">
        <v>248</v>
      </c>
      <c r="G5" s="6">
        <f t="shared" si="1"/>
        <v>-6.8768307374367952</v>
      </c>
      <c r="H5" s="6">
        <f t="shared" si="0"/>
        <v>-2.2906100426385296</v>
      </c>
      <c r="I5" s="7">
        <f t="shared" si="2"/>
        <v>5</v>
      </c>
      <c r="J5" s="7">
        <f t="shared" si="3"/>
        <v>0</v>
      </c>
      <c r="K5" s="7">
        <f t="shared" si="4"/>
        <v>5</v>
      </c>
      <c r="L5" s="11"/>
      <c r="M5" s="5"/>
      <c r="N5" s="5"/>
      <c r="Q5" t="s">
        <v>32</v>
      </c>
      <c r="R5" t="s">
        <v>154</v>
      </c>
      <c r="S5">
        <v>520</v>
      </c>
      <c r="T5">
        <v>248</v>
      </c>
      <c r="U5">
        <v>5</v>
      </c>
      <c r="V5">
        <v>40</v>
      </c>
      <c r="W5">
        <v>35</v>
      </c>
    </row>
    <row r="6" spans="1:23" x14ac:dyDescent="0.25">
      <c r="A6" t="s">
        <v>33</v>
      </c>
      <c r="B6">
        <v>440</v>
      </c>
      <c r="C6">
        <v>80</v>
      </c>
      <c r="D6">
        <v>421</v>
      </c>
      <c r="E6">
        <v>68</v>
      </c>
      <c r="G6" s="6">
        <f t="shared" si="1"/>
        <v>53.13010235415598</v>
      </c>
      <c r="H6" s="6">
        <f t="shared" si="0"/>
        <v>59.578147837332175</v>
      </c>
      <c r="I6" s="7">
        <f t="shared" si="2"/>
        <v>7</v>
      </c>
      <c r="J6" s="7">
        <f t="shared" si="3"/>
        <v>7</v>
      </c>
      <c r="K6" s="7">
        <f t="shared" si="4"/>
        <v>0</v>
      </c>
      <c r="L6" s="11"/>
      <c r="M6" s="5"/>
      <c r="N6" s="5"/>
      <c r="Q6" t="s">
        <v>33</v>
      </c>
      <c r="R6" t="s">
        <v>154</v>
      </c>
      <c r="S6">
        <v>421</v>
      </c>
      <c r="T6">
        <v>68</v>
      </c>
      <c r="U6">
        <v>7</v>
      </c>
      <c r="V6">
        <v>63</v>
      </c>
      <c r="W6">
        <v>68</v>
      </c>
    </row>
    <row r="7" spans="1:23" x14ac:dyDescent="0.25">
      <c r="A7" t="s">
        <v>34</v>
      </c>
      <c r="B7">
        <v>152</v>
      </c>
      <c r="C7">
        <v>349</v>
      </c>
      <c r="D7">
        <v>158</v>
      </c>
      <c r="E7">
        <v>354</v>
      </c>
      <c r="G7" s="6">
        <f t="shared" si="1"/>
        <v>-147.02410880268957</v>
      </c>
      <c r="H7" s="6">
        <f t="shared" si="0"/>
        <v>-144.86580694308435</v>
      </c>
      <c r="I7" s="7">
        <f t="shared" si="2"/>
        <v>3</v>
      </c>
      <c r="J7" s="7">
        <f t="shared" si="3"/>
        <v>0</v>
      </c>
      <c r="K7" s="7">
        <f t="shared" si="4"/>
        <v>3</v>
      </c>
      <c r="L7" s="11"/>
      <c r="M7" s="5"/>
      <c r="N7" s="5"/>
      <c r="Q7" t="s">
        <v>34</v>
      </c>
      <c r="R7" t="s">
        <v>154</v>
      </c>
      <c r="S7">
        <v>158</v>
      </c>
      <c r="T7">
        <v>354</v>
      </c>
      <c r="U7">
        <v>3</v>
      </c>
      <c r="V7">
        <v>56</v>
      </c>
      <c r="W7">
        <v>58</v>
      </c>
    </row>
    <row r="8" spans="1:23" x14ac:dyDescent="0.25">
      <c r="A8" t="s">
        <v>35</v>
      </c>
      <c r="B8">
        <v>120</v>
      </c>
      <c r="C8">
        <v>250</v>
      </c>
      <c r="D8">
        <v>516</v>
      </c>
      <c r="E8">
        <v>241</v>
      </c>
      <c r="G8" s="6">
        <f t="shared" si="1"/>
        <v>-177.13759477388825</v>
      </c>
      <c r="H8" s="6">
        <f t="shared" si="0"/>
        <v>-0.29232286922855349</v>
      </c>
      <c r="I8" s="7">
        <f t="shared" si="2"/>
        <v>177</v>
      </c>
      <c r="J8" s="7">
        <f t="shared" si="3"/>
        <v>0</v>
      </c>
      <c r="K8" s="7">
        <f t="shared" si="4"/>
        <v>177</v>
      </c>
      <c r="L8" s="11"/>
      <c r="M8" s="5"/>
      <c r="N8" s="5"/>
      <c r="Q8" t="s">
        <v>35</v>
      </c>
      <c r="R8" t="s">
        <v>156</v>
      </c>
      <c r="S8">
        <v>516</v>
      </c>
      <c r="T8">
        <v>241</v>
      </c>
      <c r="U8">
        <v>177</v>
      </c>
      <c r="V8">
        <v>71</v>
      </c>
      <c r="W8">
        <v>60</v>
      </c>
    </row>
    <row r="9" spans="1:23" x14ac:dyDescent="0.25">
      <c r="A9" t="s">
        <v>36</v>
      </c>
      <c r="B9">
        <v>480</v>
      </c>
      <c r="C9">
        <v>360</v>
      </c>
      <c r="D9">
        <v>426</v>
      </c>
      <c r="E9">
        <v>409</v>
      </c>
      <c r="G9" s="6">
        <f t="shared" si="1"/>
        <v>-36.86989764584402</v>
      </c>
      <c r="H9" s="6">
        <f t="shared" si="0"/>
        <v>-57.903284595874347</v>
      </c>
      <c r="I9" s="7">
        <f t="shared" si="2"/>
        <v>22</v>
      </c>
      <c r="J9" s="7">
        <f t="shared" si="3"/>
        <v>0</v>
      </c>
      <c r="K9" s="7">
        <f t="shared" si="4"/>
        <v>22</v>
      </c>
      <c r="L9" s="11"/>
      <c r="M9" s="5"/>
      <c r="N9" s="5"/>
      <c r="Q9" t="s">
        <v>36</v>
      </c>
      <c r="R9" t="s">
        <v>156</v>
      </c>
      <c r="S9">
        <v>426</v>
      </c>
      <c r="T9">
        <v>409</v>
      </c>
      <c r="U9">
        <v>22</v>
      </c>
      <c r="V9">
        <v>73</v>
      </c>
      <c r="W9">
        <v>31</v>
      </c>
    </row>
    <row r="10" spans="1:23" x14ac:dyDescent="0.25">
      <c r="A10" t="s">
        <v>37</v>
      </c>
      <c r="B10">
        <v>466</v>
      </c>
      <c r="C10">
        <v>104</v>
      </c>
      <c r="D10">
        <v>452</v>
      </c>
      <c r="E10">
        <v>88</v>
      </c>
      <c r="G10" s="6">
        <f t="shared" si="1"/>
        <v>42.969085763146893</v>
      </c>
      <c r="H10" s="6">
        <f t="shared" si="0"/>
        <v>49.028263666485138</v>
      </c>
      <c r="I10" s="7">
        <f t="shared" si="2"/>
        <v>7</v>
      </c>
      <c r="J10" s="7">
        <f t="shared" si="3"/>
        <v>7</v>
      </c>
      <c r="K10" s="7">
        <f t="shared" si="4"/>
        <v>0</v>
      </c>
      <c r="L10" s="11"/>
      <c r="M10" s="5"/>
      <c r="N10" s="5"/>
      <c r="Q10" t="s">
        <v>37</v>
      </c>
      <c r="R10" t="s">
        <v>156</v>
      </c>
      <c r="S10">
        <v>452</v>
      </c>
      <c r="T10">
        <v>88</v>
      </c>
      <c r="U10">
        <v>7</v>
      </c>
      <c r="V10">
        <v>75</v>
      </c>
      <c r="W10">
        <v>65</v>
      </c>
    </row>
    <row r="11" spans="1:23" x14ac:dyDescent="0.25">
      <c r="A11" t="s">
        <v>38</v>
      </c>
      <c r="B11">
        <v>511</v>
      </c>
      <c r="C11">
        <v>298</v>
      </c>
      <c r="D11">
        <v>146</v>
      </c>
      <c r="E11">
        <v>138</v>
      </c>
      <c r="G11" s="6">
        <f t="shared" si="1"/>
        <v>-16.891695744674493</v>
      </c>
      <c r="H11" s="6">
        <f t="shared" si="0"/>
        <v>149.62087398863167</v>
      </c>
      <c r="I11" s="7">
        <f t="shared" si="2"/>
        <v>167</v>
      </c>
      <c r="J11" s="7">
        <f t="shared" si="3"/>
        <v>167</v>
      </c>
      <c r="K11" s="7">
        <f t="shared" si="4"/>
        <v>0</v>
      </c>
      <c r="L11" s="11"/>
      <c r="M11" s="5"/>
      <c r="N11" s="5"/>
      <c r="Q11" t="s">
        <v>38</v>
      </c>
      <c r="R11" t="s">
        <v>153</v>
      </c>
      <c r="S11">
        <v>146</v>
      </c>
      <c r="T11">
        <v>138</v>
      </c>
      <c r="U11">
        <v>167</v>
      </c>
      <c r="V11">
        <v>72</v>
      </c>
      <c r="W11">
        <v>24</v>
      </c>
    </row>
    <row r="12" spans="1:23" x14ac:dyDescent="0.25">
      <c r="A12" t="s">
        <v>39</v>
      </c>
      <c r="B12">
        <v>211</v>
      </c>
      <c r="C12">
        <v>72</v>
      </c>
      <c r="D12">
        <v>213</v>
      </c>
      <c r="E12">
        <v>72</v>
      </c>
      <c r="G12" s="6">
        <f t="shared" si="1"/>
        <v>122.97589119731043</v>
      </c>
      <c r="H12" s="6">
        <f t="shared" si="0"/>
        <v>122.49325458452631</v>
      </c>
      <c r="I12" s="7">
        <f>MAX(1,CEILING(MIN(MOD(G12-H12,360),MOD(H12-G12,360)),1))</f>
        <v>1</v>
      </c>
      <c r="J12" s="7">
        <f t="shared" si="3"/>
        <v>1</v>
      </c>
      <c r="K12" s="7">
        <f t="shared" si="4"/>
        <v>0</v>
      </c>
      <c r="L12" s="11"/>
      <c r="M12" s="5"/>
      <c r="N12" s="5"/>
      <c r="Q12" t="s">
        <v>39</v>
      </c>
      <c r="R12" t="s">
        <v>153</v>
      </c>
      <c r="S12">
        <v>213</v>
      </c>
      <c r="T12">
        <v>72</v>
      </c>
      <c r="U12">
        <v>1</v>
      </c>
      <c r="V12">
        <v>56</v>
      </c>
      <c r="W12">
        <v>67</v>
      </c>
    </row>
    <row r="13" spans="1:23" x14ac:dyDescent="0.25">
      <c r="A13" t="s">
        <v>40</v>
      </c>
      <c r="B13">
        <v>136</v>
      </c>
      <c r="C13">
        <v>318</v>
      </c>
      <c r="D13">
        <v>119</v>
      </c>
      <c r="E13">
        <v>234</v>
      </c>
      <c r="G13" s="6">
        <f t="shared" si="1"/>
        <v>-157.02727866917132</v>
      </c>
      <c r="H13" s="6">
        <f t="shared" si="0"/>
        <v>178.29018595585845</v>
      </c>
      <c r="I13" s="7">
        <f t="shared" si="2"/>
        <v>25</v>
      </c>
      <c r="J13" s="7">
        <f t="shared" si="3"/>
        <v>25</v>
      </c>
      <c r="K13" s="7">
        <f t="shared" si="4"/>
        <v>0</v>
      </c>
      <c r="L13" s="11"/>
      <c r="M13" s="5"/>
      <c r="N13" s="5"/>
      <c r="Q13" t="s">
        <v>40</v>
      </c>
      <c r="R13" t="s">
        <v>153</v>
      </c>
      <c r="S13">
        <v>119</v>
      </c>
      <c r="T13">
        <v>234</v>
      </c>
      <c r="U13">
        <v>25</v>
      </c>
      <c r="V13">
        <v>51</v>
      </c>
      <c r="W13">
        <v>31</v>
      </c>
    </row>
    <row r="14" spans="1:23" x14ac:dyDescent="0.25">
      <c r="A14" t="s">
        <v>41</v>
      </c>
      <c r="B14">
        <v>509</v>
      </c>
      <c r="C14">
        <v>305</v>
      </c>
      <c r="D14">
        <v>460</v>
      </c>
      <c r="E14">
        <v>379</v>
      </c>
      <c r="G14" s="6">
        <f t="shared" si="1"/>
        <v>-18.978879755713447</v>
      </c>
      <c r="H14" s="6">
        <f t="shared" si="0"/>
        <v>-44.794639662505126</v>
      </c>
      <c r="I14" s="7">
        <f t="shared" si="2"/>
        <v>26</v>
      </c>
      <c r="J14" s="7">
        <f t="shared" si="3"/>
        <v>0</v>
      </c>
      <c r="K14" s="7">
        <f t="shared" si="4"/>
        <v>26</v>
      </c>
      <c r="L14" s="11"/>
      <c r="M14" s="5"/>
      <c r="N14" s="5"/>
      <c r="Q14" t="s">
        <v>41</v>
      </c>
      <c r="R14" t="s">
        <v>155</v>
      </c>
      <c r="S14">
        <v>460</v>
      </c>
      <c r="T14">
        <v>379</v>
      </c>
      <c r="U14">
        <v>26</v>
      </c>
      <c r="V14">
        <v>58</v>
      </c>
      <c r="W14">
        <v>45</v>
      </c>
    </row>
    <row r="15" spans="1:23" x14ac:dyDescent="0.25">
      <c r="A15" t="s">
        <v>42</v>
      </c>
      <c r="B15">
        <v>120</v>
      </c>
      <c r="C15">
        <v>243</v>
      </c>
      <c r="D15">
        <v>118</v>
      </c>
      <c r="E15">
        <v>260</v>
      </c>
      <c r="G15" s="6">
        <f t="shared" si="1"/>
        <v>-179.14062775635534</v>
      </c>
      <c r="H15" s="6">
        <f t="shared" si="0"/>
        <v>-174.3455791773593</v>
      </c>
      <c r="I15" s="7">
        <f t="shared" si="2"/>
        <v>5</v>
      </c>
      <c r="J15" s="7">
        <f t="shared" si="3"/>
        <v>0</v>
      </c>
      <c r="K15" s="7">
        <f t="shared" si="4"/>
        <v>5</v>
      </c>
      <c r="L15" s="11"/>
      <c r="M15" s="5"/>
      <c r="N15" s="5"/>
      <c r="Q15" t="s">
        <v>42</v>
      </c>
      <c r="R15" t="s">
        <v>155</v>
      </c>
      <c r="S15">
        <v>118</v>
      </c>
      <c r="T15">
        <v>260</v>
      </c>
      <c r="U15">
        <v>5</v>
      </c>
      <c r="V15">
        <v>64</v>
      </c>
      <c r="W15">
        <v>19</v>
      </c>
    </row>
    <row r="16" spans="1:23" x14ac:dyDescent="0.25">
      <c r="A16" t="s">
        <v>43</v>
      </c>
      <c r="B16">
        <v>451</v>
      </c>
      <c r="C16">
        <v>391</v>
      </c>
      <c r="D16">
        <v>142</v>
      </c>
      <c r="E16">
        <v>321</v>
      </c>
      <c r="G16" s="6">
        <f t="shared" si="1"/>
        <v>-49.056737861294884</v>
      </c>
      <c r="H16" s="6">
        <f t="shared" si="0"/>
        <v>-155.53179817087729</v>
      </c>
      <c r="I16" s="7">
        <f t="shared" si="2"/>
        <v>107</v>
      </c>
      <c r="J16" s="7">
        <f t="shared" si="3"/>
        <v>0</v>
      </c>
      <c r="K16" s="7">
        <f t="shared" si="4"/>
        <v>107</v>
      </c>
      <c r="L16" s="11"/>
      <c r="M16" s="5"/>
      <c r="N16" s="5"/>
      <c r="Q16" t="s">
        <v>43</v>
      </c>
      <c r="R16" t="s">
        <v>155</v>
      </c>
      <c r="S16">
        <v>142</v>
      </c>
      <c r="T16">
        <v>321</v>
      </c>
      <c r="U16">
        <v>107</v>
      </c>
      <c r="V16">
        <v>42</v>
      </c>
      <c r="W16">
        <v>2</v>
      </c>
    </row>
    <row r="17" spans="1:23" x14ac:dyDescent="0.25">
      <c r="A17" t="s">
        <v>44</v>
      </c>
      <c r="B17">
        <v>516</v>
      </c>
      <c r="C17">
        <v>202</v>
      </c>
      <c r="D17">
        <v>519</v>
      </c>
      <c r="E17">
        <v>248</v>
      </c>
      <c r="G17" s="6">
        <f t="shared" si="1"/>
        <v>10.972240237811643</v>
      </c>
      <c r="H17" s="6">
        <f t="shared" si="0"/>
        <v>-2.3021082924366265</v>
      </c>
      <c r="I17" s="7">
        <f t="shared" si="2"/>
        <v>14</v>
      </c>
      <c r="J17" s="7">
        <f t="shared" si="3"/>
        <v>0</v>
      </c>
      <c r="K17" s="7">
        <f t="shared" si="4"/>
        <v>14</v>
      </c>
      <c r="L17" s="11"/>
      <c r="M17" s="5"/>
      <c r="N17" s="5"/>
      <c r="Q17" t="s">
        <v>44</v>
      </c>
      <c r="R17" t="s">
        <v>154</v>
      </c>
      <c r="S17">
        <v>519</v>
      </c>
      <c r="T17">
        <v>248</v>
      </c>
      <c r="U17">
        <v>14</v>
      </c>
      <c r="V17">
        <v>52</v>
      </c>
      <c r="W17">
        <v>82</v>
      </c>
    </row>
    <row r="18" spans="1:23" x14ac:dyDescent="0.25">
      <c r="A18" t="s">
        <v>45</v>
      </c>
      <c r="B18">
        <v>471</v>
      </c>
      <c r="C18">
        <v>109</v>
      </c>
      <c r="D18">
        <v>457</v>
      </c>
      <c r="E18">
        <v>92</v>
      </c>
      <c r="G18" s="6">
        <f t="shared" si="1"/>
        <v>40.943262138705123</v>
      </c>
      <c r="H18" s="6">
        <f t="shared" si="0"/>
        <v>47.210318924353906</v>
      </c>
      <c r="I18" s="7">
        <f t="shared" si="2"/>
        <v>7</v>
      </c>
      <c r="J18" s="7">
        <f t="shared" si="3"/>
        <v>7</v>
      </c>
      <c r="K18" s="7">
        <f t="shared" si="4"/>
        <v>0</v>
      </c>
      <c r="L18" s="11"/>
      <c r="M18" s="5"/>
      <c r="N18" s="5"/>
      <c r="Q18" t="s">
        <v>45</v>
      </c>
      <c r="R18" t="s">
        <v>154</v>
      </c>
      <c r="S18">
        <v>457</v>
      </c>
      <c r="T18">
        <v>92</v>
      </c>
      <c r="U18">
        <v>7</v>
      </c>
      <c r="V18">
        <v>65</v>
      </c>
      <c r="W18">
        <v>51</v>
      </c>
    </row>
    <row r="19" spans="1:23" x14ac:dyDescent="0.25">
      <c r="A19" t="s">
        <v>46</v>
      </c>
      <c r="B19">
        <v>520</v>
      </c>
      <c r="C19">
        <v>237</v>
      </c>
      <c r="D19">
        <v>519</v>
      </c>
      <c r="E19">
        <v>233</v>
      </c>
      <c r="G19" s="6">
        <f t="shared" si="1"/>
        <v>0.8593722436446809</v>
      </c>
      <c r="H19" s="6">
        <f t="shared" si="0"/>
        <v>2.0145987878705722</v>
      </c>
      <c r="I19" s="7">
        <f t="shared" si="2"/>
        <v>2</v>
      </c>
      <c r="J19" s="7">
        <f t="shared" si="3"/>
        <v>2</v>
      </c>
      <c r="K19" s="7">
        <f t="shared" si="4"/>
        <v>0</v>
      </c>
      <c r="L19" s="11"/>
      <c r="M19" s="5"/>
      <c r="N19" s="5"/>
      <c r="Q19" t="s">
        <v>46</v>
      </c>
      <c r="R19" t="s">
        <v>154</v>
      </c>
      <c r="S19">
        <v>519</v>
      </c>
      <c r="T19">
        <v>233</v>
      </c>
      <c r="U19">
        <v>2</v>
      </c>
      <c r="V19">
        <v>50</v>
      </c>
      <c r="W19">
        <v>72</v>
      </c>
    </row>
    <row r="20" spans="1:23" x14ac:dyDescent="0.25">
      <c r="A20" t="s">
        <v>47</v>
      </c>
      <c r="B20">
        <v>507</v>
      </c>
      <c r="C20">
        <v>168</v>
      </c>
      <c r="D20">
        <v>522</v>
      </c>
      <c r="E20">
        <v>239</v>
      </c>
      <c r="G20" s="6">
        <f t="shared" si="1"/>
        <v>21.05803978825281</v>
      </c>
      <c r="H20" s="6">
        <f t="shared" si="0"/>
        <v>0.28364015575781609</v>
      </c>
      <c r="I20" s="7">
        <f t="shared" si="2"/>
        <v>21</v>
      </c>
      <c r="J20" s="7">
        <f t="shared" si="3"/>
        <v>0</v>
      </c>
      <c r="K20" s="7">
        <f t="shared" si="4"/>
        <v>21</v>
      </c>
      <c r="L20" s="11"/>
      <c r="M20" s="5"/>
      <c r="N20" s="5"/>
      <c r="Q20" t="s">
        <v>47</v>
      </c>
      <c r="R20" t="s">
        <v>156</v>
      </c>
      <c r="S20">
        <v>522</v>
      </c>
      <c r="T20">
        <v>239</v>
      </c>
      <c r="U20">
        <v>21</v>
      </c>
      <c r="V20">
        <v>63</v>
      </c>
      <c r="W20">
        <v>24</v>
      </c>
    </row>
    <row r="21" spans="1:23" x14ac:dyDescent="0.25">
      <c r="A21" t="s">
        <v>48</v>
      </c>
      <c r="B21">
        <v>351</v>
      </c>
      <c r="C21">
        <v>42</v>
      </c>
      <c r="D21">
        <v>373</v>
      </c>
      <c r="E21">
        <v>49</v>
      </c>
      <c r="G21" s="6">
        <f t="shared" si="1"/>
        <v>81.101686935537401</v>
      </c>
      <c r="H21" s="6">
        <f t="shared" si="0"/>
        <v>74.491361803170207</v>
      </c>
      <c r="I21" s="7">
        <f t="shared" si="2"/>
        <v>7</v>
      </c>
      <c r="J21" s="7">
        <f t="shared" si="3"/>
        <v>7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373</v>
      </c>
      <c r="T21">
        <v>49</v>
      </c>
      <c r="U21">
        <v>7</v>
      </c>
      <c r="V21">
        <v>64</v>
      </c>
      <c r="W21">
        <v>90</v>
      </c>
    </row>
    <row r="22" spans="1:23" x14ac:dyDescent="0.25">
      <c r="A22" t="s">
        <v>49</v>
      </c>
      <c r="B22">
        <v>217</v>
      </c>
      <c r="C22">
        <v>69</v>
      </c>
      <c r="D22">
        <v>193</v>
      </c>
      <c r="E22">
        <v>80</v>
      </c>
      <c r="G22" s="6">
        <f t="shared" si="1"/>
        <v>121.06220279174576</v>
      </c>
      <c r="H22" s="6">
        <f t="shared" si="0"/>
        <v>128.44078875700546</v>
      </c>
      <c r="I22" s="7">
        <f t="shared" si="2"/>
        <v>8</v>
      </c>
      <c r="J22" s="7">
        <f t="shared" si="3"/>
        <v>8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193</v>
      </c>
      <c r="T22">
        <v>80</v>
      </c>
      <c r="U22">
        <v>8</v>
      </c>
      <c r="V22">
        <v>76</v>
      </c>
      <c r="W22">
        <v>85</v>
      </c>
    </row>
    <row r="23" spans="1:23" x14ac:dyDescent="0.25">
      <c r="A23" t="s">
        <v>50</v>
      </c>
      <c r="B23">
        <v>491</v>
      </c>
      <c r="C23">
        <v>137</v>
      </c>
      <c r="D23">
        <v>398</v>
      </c>
      <c r="E23">
        <v>422</v>
      </c>
      <c r="G23" s="6">
        <f t="shared" si="1"/>
        <v>31.062202791745761</v>
      </c>
      <c r="H23" s="6">
        <f t="shared" si="0"/>
        <v>-66.801409486351815</v>
      </c>
      <c r="I23" s="7">
        <f t="shared" si="2"/>
        <v>98</v>
      </c>
      <c r="J23" s="7">
        <f t="shared" si="3"/>
        <v>0</v>
      </c>
      <c r="K23" s="7">
        <f t="shared" si="4"/>
        <v>98</v>
      </c>
      <c r="L23" s="11"/>
      <c r="M23" s="5"/>
      <c r="N23" s="5"/>
      <c r="Q23" t="s">
        <v>50</v>
      </c>
      <c r="R23" t="s">
        <v>153</v>
      </c>
      <c r="S23">
        <v>398</v>
      </c>
      <c r="T23">
        <v>422</v>
      </c>
      <c r="U23">
        <v>98</v>
      </c>
      <c r="V23">
        <v>75</v>
      </c>
      <c r="W23">
        <v>32</v>
      </c>
    </row>
    <row r="24" spans="1:23" x14ac:dyDescent="0.25">
      <c r="A24" t="s">
        <v>51</v>
      </c>
      <c r="B24">
        <v>385</v>
      </c>
      <c r="C24">
        <v>51</v>
      </c>
      <c r="D24">
        <v>290</v>
      </c>
      <c r="E24">
        <v>43</v>
      </c>
      <c r="G24" s="6">
        <f t="shared" si="1"/>
        <v>71.02112024428655</v>
      </c>
      <c r="H24" s="6">
        <f t="shared" si="0"/>
        <v>98.658721232366972</v>
      </c>
      <c r="I24" s="7">
        <f t="shared" si="2"/>
        <v>28</v>
      </c>
      <c r="J24" s="7">
        <f t="shared" si="3"/>
        <v>28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290</v>
      </c>
      <c r="T24">
        <v>43</v>
      </c>
      <c r="U24">
        <v>28</v>
      </c>
      <c r="V24">
        <v>61</v>
      </c>
      <c r="W24">
        <v>72</v>
      </c>
    </row>
    <row r="25" spans="1:23" x14ac:dyDescent="0.25">
      <c r="A25" t="s">
        <v>52</v>
      </c>
      <c r="B25">
        <v>417</v>
      </c>
      <c r="C25">
        <v>65</v>
      </c>
      <c r="D25">
        <v>200</v>
      </c>
      <c r="E25">
        <v>80</v>
      </c>
      <c r="G25" s="6">
        <f t="shared" si="1"/>
        <v>61.00102285384601</v>
      </c>
      <c r="H25" s="6">
        <f t="shared" si="0"/>
        <v>126.86989764584402</v>
      </c>
      <c r="I25" s="7">
        <f t="shared" si="2"/>
        <v>66</v>
      </c>
      <c r="J25" s="7">
        <f t="shared" si="3"/>
        <v>66</v>
      </c>
      <c r="K25" s="7">
        <f t="shared" si="4"/>
        <v>0</v>
      </c>
      <c r="L25" s="11"/>
      <c r="M25" s="5"/>
      <c r="N25" s="5"/>
      <c r="Q25" t="s">
        <v>52</v>
      </c>
      <c r="R25" t="s">
        <v>153</v>
      </c>
      <c r="S25">
        <v>200</v>
      </c>
      <c r="T25">
        <v>80</v>
      </c>
      <c r="U25">
        <v>66</v>
      </c>
      <c r="V25">
        <v>74</v>
      </c>
      <c r="W25">
        <v>11</v>
      </c>
    </row>
    <row r="26" spans="1:23" x14ac:dyDescent="0.25">
      <c r="A26" t="s">
        <v>53</v>
      </c>
      <c r="B26">
        <v>478</v>
      </c>
      <c r="C26">
        <v>363</v>
      </c>
      <c r="D26">
        <v>445</v>
      </c>
      <c r="E26">
        <v>397</v>
      </c>
      <c r="G26" s="6">
        <f t="shared" si="1"/>
        <v>-37.900080355368367</v>
      </c>
      <c r="H26" s="6">
        <f t="shared" si="0"/>
        <v>-51.473955968672307</v>
      </c>
      <c r="I26" s="7">
        <f t="shared" si="2"/>
        <v>14</v>
      </c>
      <c r="J26" s="7">
        <f t="shared" si="3"/>
        <v>0</v>
      </c>
      <c r="K26" s="7">
        <f t="shared" si="4"/>
        <v>14</v>
      </c>
      <c r="L26" s="11"/>
      <c r="M26" s="5"/>
      <c r="N26" s="5"/>
      <c r="Q26" t="s">
        <v>53</v>
      </c>
      <c r="R26" t="s">
        <v>155</v>
      </c>
      <c r="S26">
        <v>445</v>
      </c>
      <c r="T26">
        <v>397</v>
      </c>
      <c r="U26">
        <v>14</v>
      </c>
      <c r="V26">
        <v>54</v>
      </c>
      <c r="W26">
        <v>17</v>
      </c>
    </row>
    <row r="27" spans="1:23" x14ac:dyDescent="0.25">
      <c r="A27" t="s">
        <v>54</v>
      </c>
      <c r="B27">
        <v>150</v>
      </c>
      <c r="C27">
        <v>346</v>
      </c>
      <c r="D27">
        <v>188</v>
      </c>
      <c r="E27">
        <v>393</v>
      </c>
      <c r="G27" s="6">
        <f t="shared" si="1"/>
        <v>-148.05524722379661</v>
      </c>
      <c r="H27" s="6">
        <f t="shared" si="0"/>
        <v>-130.78582147726596</v>
      </c>
      <c r="I27" s="7">
        <f t="shared" si="2"/>
        <v>18</v>
      </c>
      <c r="J27" s="7">
        <f t="shared" si="3"/>
        <v>0</v>
      </c>
      <c r="K27" s="7">
        <f t="shared" si="4"/>
        <v>18</v>
      </c>
      <c r="L27" s="11"/>
      <c r="M27" s="5"/>
      <c r="N27" s="5"/>
      <c r="Q27" t="s">
        <v>54</v>
      </c>
      <c r="R27" t="s">
        <v>155</v>
      </c>
      <c r="S27">
        <v>188</v>
      </c>
      <c r="T27">
        <v>393</v>
      </c>
      <c r="U27">
        <v>18</v>
      </c>
      <c r="V27">
        <v>28</v>
      </c>
      <c r="W27">
        <v>49</v>
      </c>
    </row>
    <row r="28" spans="1:23" x14ac:dyDescent="0.25">
      <c r="A28" t="s">
        <v>55</v>
      </c>
      <c r="B28">
        <v>171</v>
      </c>
      <c r="C28">
        <v>374</v>
      </c>
      <c r="D28">
        <v>195</v>
      </c>
      <c r="E28">
        <v>399</v>
      </c>
      <c r="G28" s="6">
        <f t="shared" si="1"/>
        <v>-138.03403964694499</v>
      </c>
      <c r="H28" s="6">
        <f t="shared" si="0"/>
        <v>-128.17313766152631</v>
      </c>
      <c r="I28" s="7">
        <f t="shared" si="2"/>
        <v>10</v>
      </c>
      <c r="J28" s="7">
        <f t="shared" si="3"/>
        <v>0</v>
      </c>
      <c r="K28" s="7">
        <f t="shared" si="4"/>
        <v>10</v>
      </c>
      <c r="L28" s="11"/>
      <c r="M28" s="5"/>
      <c r="N28" s="5"/>
      <c r="Q28" t="s">
        <v>55</v>
      </c>
      <c r="R28" t="s">
        <v>155</v>
      </c>
      <c r="S28">
        <v>195</v>
      </c>
      <c r="T28">
        <v>399</v>
      </c>
      <c r="U28">
        <v>10</v>
      </c>
      <c r="V28">
        <v>48</v>
      </c>
      <c r="W28">
        <v>3</v>
      </c>
    </row>
    <row r="29" spans="1:23" x14ac:dyDescent="0.25">
      <c r="A29" t="s">
        <v>56</v>
      </c>
      <c r="B29">
        <v>245</v>
      </c>
      <c r="C29">
        <v>55</v>
      </c>
      <c r="D29">
        <v>119</v>
      </c>
      <c r="E29">
        <v>258</v>
      </c>
      <c r="G29" s="6">
        <f t="shared" si="1"/>
        <v>112.0678995624102</v>
      </c>
      <c r="H29" s="6">
        <f t="shared" si="0"/>
        <v>-174.88268515002736</v>
      </c>
      <c r="I29" s="7">
        <f t="shared" si="2"/>
        <v>74</v>
      </c>
      <c r="J29" s="7">
        <f t="shared" si="3"/>
        <v>0</v>
      </c>
      <c r="K29" s="7">
        <f t="shared" si="4"/>
        <v>74</v>
      </c>
      <c r="L29" s="11"/>
      <c r="M29" s="5"/>
      <c r="N29" s="5"/>
      <c r="Q29" t="s">
        <v>56</v>
      </c>
      <c r="R29" t="s">
        <v>154</v>
      </c>
      <c r="S29">
        <v>119</v>
      </c>
      <c r="T29">
        <v>258</v>
      </c>
      <c r="U29">
        <v>74</v>
      </c>
      <c r="V29">
        <v>28</v>
      </c>
      <c r="W29">
        <v>45</v>
      </c>
    </row>
    <row r="30" spans="1:23" x14ac:dyDescent="0.25">
      <c r="A30" t="s">
        <v>57</v>
      </c>
      <c r="B30">
        <v>226</v>
      </c>
      <c r="C30">
        <v>417</v>
      </c>
      <c r="D30">
        <v>434</v>
      </c>
      <c r="E30">
        <v>73</v>
      </c>
      <c r="G30" s="6">
        <f t="shared" si="1"/>
        <v>-117.97158458138142</v>
      </c>
      <c r="H30" s="6">
        <f t="shared" si="0"/>
        <v>55.681197443156918</v>
      </c>
      <c r="I30" s="7">
        <f t="shared" si="2"/>
        <v>174</v>
      </c>
      <c r="J30" s="7">
        <f t="shared" si="3"/>
        <v>174</v>
      </c>
      <c r="K30" s="7">
        <f t="shared" si="4"/>
        <v>0</v>
      </c>
      <c r="L30" s="11"/>
      <c r="M30" s="5"/>
      <c r="N30" s="5"/>
      <c r="Q30" t="s">
        <v>57</v>
      </c>
      <c r="R30" t="s">
        <v>154</v>
      </c>
      <c r="S30">
        <v>434</v>
      </c>
      <c r="T30">
        <v>73</v>
      </c>
      <c r="U30">
        <v>174</v>
      </c>
      <c r="V30">
        <v>40</v>
      </c>
      <c r="W30">
        <v>2</v>
      </c>
    </row>
    <row r="31" spans="1:23" x14ac:dyDescent="0.25">
      <c r="A31" t="s">
        <v>58</v>
      </c>
      <c r="B31">
        <v>130</v>
      </c>
      <c r="C31">
        <v>178</v>
      </c>
      <c r="D31">
        <v>145</v>
      </c>
      <c r="E31">
        <v>138</v>
      </c>
      <c r="G31" s="6">
        <f t="shared" si="1"/>
        <v>161.92767785104053</v>
      </c>
      <c r="H31" s="6">
        <f t="shared" si="0"/>
        <v>149.76392380914351</v>
      </c>
      <c r="I31" s="7">
        <f t="shared" si="2"/>
        <v>13</v>
      </c>
      <c r="J31" s="7">
        <f t="shared" si="3"/>
        <v>13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145</v>
      </c>
      <c r="T31">
        <v>138</v>
      </c>
      <c r="U31">
        <v>13</v>
      </c>
      <c r="V31">
        <v>48</v>
      </c>
      <c r="W31">
        <v>28</v>
      </c>
    </row>
    <row r="32" spans="1:23" x14ac:dyDescent="0.25">
      <c r="A32" t="s">
        <v>59</v>
      </c>
      <c r="B32">
        <v>122</v>
      </c>
      <c r="C32">
        <v>212</v>
      </c>
      <c r="D32">
        <v>514</v>
      </c>
      <c r="E32">
        <v>200</v>
      </c>
      <c r="G32" s="6">
        <f t="shared" si="1"/>
        <v>171.9509382983255</v>
      </c>
      <c r="H32" s="6">
        <f t="shared" si="0"/>
        <v>11.650299437537669</v>
      </c>
      <c r="I32" s="7">
        <f t="shared" si="2"/>
        <v>161</v>
      </c>
      <c r="J32" s="7">
        <f t="shared" si="3"/>
        <v>161</v>
      </c>
      <c r="K32" s="7">
        <f t="shared" si="4"/>
        <v>0</v>
      </c>
      <c r="L32" s="11"/>
      <c r="M32" s="5"/>
      <c r="N32" s="5"/>
      <c r="Q32" t="s">
        <v>59</v>
      </c>
      <c r="R32" t="s">
        <v>156</v>
      </c>
      <c r="S32">
        <v>514</v>
      </c>
      <c r="T32">
        <v>200</v>
      </c>
      <c r="U32">
        <v>161</v>
      </c>
      <c r="V32">
        <v>40</v>
      </c>
      <c r="W32">
        <v>23</v>
      </c>
    </row>
    <row r="33" spans="1:23" x14ac:dyDescent="0.25">
      <c r="A33" t="s">
        <v>60</v>
      </c>
      <c r="B33">
        <v>454</v>
      </c>
      <c r="C33">
        <v>389</v>
      </c>
      <c r="D33">
        <v>514</v>
      </c>
      <c r="E33">
        <v>275</v>
      </c>
      <c r="G33" s="6">
        <f t="shared" si="1"/>
        <v>-48.034039646945011</v>
      </c>
      <c r="H33" s="6">
        <f t="shared" si="0"/>
        <v>-10.226857706341352</v>
      </c>
      <c r="I33" s="7">
        <f t="shared" si="2"/>
        <v>38</v>
      </c>
      <c r="J33" s="7">
        <f t="shared" si="3"/>
        <v>0</v>
      </c>
      <c r="K33" s="7">
        <f t="shared" si="4"/>
        <v>38</v>
      </c>
      <c r="L33" s="11"/>
      <c r="M33" s="5"/>
      <c r="N33" s="5"/>
      <c r="Q33" t="s">
        <v>60</v>
      </c>
      <c r="R33" t="s">
        <v>156</v>
      </c>
      <c r="S33">
        <v>514</v>
      </c>
      <c r="T33">
        <v>275</v>
      </c>
      <c r="U33">
        <v>38</v>
      </c>
      <c r="V33">
        <v>71</v>
      </c>
      <c r="W33">
        <v>29</v>
      </c>
    </row>
    <row r="34" spans="1:23" x14ac:dyDescent="0.25">
      <c r="A34" t="s">
        <v>61</v>
      </c>
      <c r="B34">
        <v>414</v>
      </c>
      <c r="C34">
        <v>63</v>
      </c>
      <c r="D34">
        <v>444</v>
      </c>
      <c r="E34">
        <v>86</v>
      </c>
      <c r="G34" s="6">
        <f t="shared" si="1"/>
        <v>62.028415418618579</v>
      </c>
      <c r="H34" s="6">
        <f t="shared" si="0"/>
        <v>51.159163029143087</v>
      </c>
      <c r="I34" s="7">
        <f t="shared" si="2"/>
        <v>11</v>
      </c>
      <c r="J34" s="7">
        <f t="shared" si="3"/>
        <v>11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444</v>
      </c>
      <c r="T34">
        <v>86</v>
      </c>
      <c r="U34">
        <v>11</v>
      </c>
      <c r="V34">
        <v>58</v>
      </c>
      <c r="W34">
        <v>57</v>
      </c>
    </row>
    <row r="35" spans="1:23" x14ac:dyDescent="0.25">
      <c r="A35" t="s">
        <v>62</v>
      </c>
      <c r="B35">
        <v>258</v>
      </c>
      <c r="C35">
        <v>430</v>
      </c>
      <c r="D35">
        <v>132</v>
      </c>
      <c r="E35">
        <v>190</v>
      </c>
      <c r="G35" s="6">
        <f t="shared" si="1"/>
        <v>-108.07232214895949</v>
      </c>
      <c r="H35" s="6">
        <f t="shared" si="0"/>
        <v>165.10652704115839</v>
      </c>
      <c r="I35" s="7">
        <f t="shared" si="2"/>
        <v>87</v>
      </c>
      <c r="J35" s="7">
        <f t="shared" si="3"/>
        <v>87</v>
      </c>
      <c r="K35" s="7">
        <f t="shared" si="4"/>
        <v>0</v>
      </c>
      <c r="L35" s="11"/>
      <c r="M35" s="5"/>
      <c r="N35" s="5"/>
      <c r="Q35" t="s">
        <v>62</v>
      </c>
      <c r="R35" t="s">
        <v>153</v>
      </c>
      <c r="S35">
        <v>132</v>
      </c>
      <c r="T35">
        <v>190</v>
      </c>
      <c r="U35">
        <v>87</v>
      </c>
      <c r="V35">
        <v>51</v>
      </c>
      <c r="W35">
        <v>38</v>
      </c>
    </row>
    <row r="36" spans="1:23" x14ac:dyDescent="0.25">
      <c r="A36" t="s">
        <v>63</v>
      </c>
      <c r="B36">
        <v>120</v>
      </c>
      <c r="C36">
        <v>247</v>
      </c>
      <c r="D36">
        <v>117</v>
      </c>
      <c r="E36">
        <v>243</v>
      </c>
      <c r="G36" s="6">
        <f t="shared" si="1"/>
        <v>-177.99546596789409</v>
      </c>
      <c r="H36" s="6">
        <f t="shared" si="0"/>
        <v>-179.15332597613849</v>
      </c>
      <c r="I36" s="7">
        <f t="shared" si="2"/>
        <v>2</v>
      </c>
      <c r="J36" s="7">
        <f t="shared" si="3"/>
        <v>0</v>
      </c>
      <c r="K36" s="7">
        <f t="shared" si="4"/>
        <v>2</v>
      </c>
      <c r="L36" s="11"/>
      <c r="M36" s="5"/>
      <c r="N36" s="5"/>
      <c r="Q36" t="s">
        <v>63</v>
      </c>
      <c r="R36" t="s">
        <v>153</v>
      </c>
      <c r="S36">
        <v>117</v>
      </c>
      <c r="T36">
        <v>243</v>
      </c>
      <c r="U36">
        <v>2</v>
      </c>
      <c r="V36">
        <v>46</v>
      </c>
      <c r="W36">
        <v>68</v>
      </c>
    </row>
    <row r="37" spans="1:23" x14ac:dyDescent="0.25">
      <c r="A37" t="s">
        <v>64</v>
      </c>
      <c r="B37">
        <v>510</v>
      </c>
      <c r="C37">
        <v>302</v>
      </c>
      <c r="D37">
        <v>507</v>
      </c>
      <c r="E37">
        <v>175</v>
      </c>
      <c r="G37" s="6">
        <f t="shared" si="1"/>
        <v>-18.072322148959497</v>
      </c>
      <c r="H37" s="6">
        <f t="shared" si="0"/>
        <v>19.167123400485821</v>
      </c>
      <c r="I37" s="7">
        <f t="shared" si="2"/>
        <v>38</v>
      </c>
      <c r="J37" s="7">
        <f t="shared" si="3"/>
        <v>38</v>
      </c>
      <c r="K37" s="7">
        <f t="shared" si="4"/>
        <v>0</v>
      </c>
      <c r="L37" s="11"/>
      <c r="M37" s="5"/>
      <c r="N37" s="5"/>
      <c r="Q37" t="s">
        <v>64</v>
      </c>
      <c r="R37" t="s">
        <v>153</v>
      </c>
      <c r="S37">
        <v>507</v>
      </c>
      <c r="T37">
        <v>175</v>
      </c>
      <c r="U37">
        <v>38</v>
      </c>
      <c r="V37">
        <v>55</v>
      </c>
      <c r="W37">
        <v>49</v>
      </c>
    </row>
    <row r="38" spans="1:23" x14ac:dyDescent="0.25">
      <c r="A38" t="s">
        <v>65</v>
      </c>
      <c r="B38">
        <v>275</v>
      </c>
      <c r="C38">
        <v>45</v>
      </c>
      <c r="D38">
        <v>245</v>
      </c>
      <c r="E38">
        <v>57</v>
      </c>
      <c r="G38" s="6">
        <f t="shared" si="1"/>
        <v>102.9946167919165</v>
      </c>
      <c r="H38" s="6">
        <f t="shared" si="0"/>
        <v>112.28558764683277</v>
      </c>
      <c r="I38" s="7">
        <f t="shared" si="2"/>
        <v>10</v>
      </c>
      <c r="J38" s="7">
        <f t="shared" si="3"/>
        <v>10</v>
      </c>
      <c r="K38" s="7">
        <f t="shared" si="4"/>
        <v>0</v>
      </c>
      <c r="L38" s="11"/>
      <c r="M38" s="5"/>
      <c r="N38" s="5"/>
      <c r="Q38" t="s">
        <v>65</v>
      </c>
      <c r="R38" t="s">
        <v>155</v>
      </c>
      <c r="S38">
        <v>245</v>
      </c>
      <c r="T38">
        <v>57</v>
      </c>
      <c r="U38">
        <v>10</v>
      </c>
      <c r="V38">
        <v>68</v>
      </c>
      <c r="W38">
        <v>76</v>
      </c>
    </row>
    <row r="39" spans="1:23" x14ac:dyDescent="0.25">
      <c r="A39" t="s">
        <v>66</v>
      </c>
      <c r="B39">
        <v>262</v>
      </c>
      <c r="C39">
        <v>431</v>
      </c>
      <c r="D39">
        <v>219</v>
      </c>
      <c r="E39">
        <v>414</v>
      </c>
      <c r="G39" s="6">
        <f t="shared" si="1"/>
        <v>-106.89169574467449</v>
      </c>
      <c r="H39" s="6">
        <f t="shared" si="0"/>
        <v>-120.1334410458155</v>
      </c>
      <c r="I39" s="7">
        <f t="shared" si="2"/>
        <v>14</v>
      </c>
      <c r="J39" s="7">
        <f t="shared" si="3"/>
        <v>0</v>
      </c>
      <c r="K39" s="7">
        <f t="shared" si="4"/>
        <v>14</v>
      </c>
      <c r="L39" s="11"/>
      <c r="M39" s="5"/>
      <c r="N39" s="5"/>
      <c r="Q39" t="s">
        <v>66</v>
      </c>
      <c r="R39" t="s">
        <v>155</v>
      </c>
      <c r="S39">
        <v>219</v>
      </c>
      <c r="T39">
        <v>414</v>
      </c>
      <c r="U39">
        <v>14</v>
      </c>
      <c r="V39">
        <v>40</v>
      </c>
      <c r="W39">
        <v>34</v>
      </c>
    </row>
    <row r="40" spans="1:23" x14ac:dyDescent="0.25">
      <c r="A40" t="s">
        <v>67</v>
      </c>
      <c r="B40">
        <v>129</v>
      </c>
      <c r="C40">
        <v>182</v>
      </c>
      <c r="D40">
        <v>193</v>
      </c>
      <c r="E40">
        <v>392</v>
      </c>
      <c r="G40" s="6">
        <f t="shared" si="1"/>
        <v>163.10830425532552</v>
      </c>
      <c r="H40" s="6">
        <f t="shared" si="0"/>
        <v>-129.87964445696048</v>
      </c>
      <c r="I40" s="7">
        <f t="shared" si="2"/>
        <v>68</v>
      </c>
      <c r="J40" s="7">
        <f t="shared" si="3"/>
        <v>0</v>
      </c>
      <c r="K40" s="7">
        <f t="shared" si="4"/>
        <v>68</v>
      </c>
      <c r="L40" s="11"/>
      <c r="M40" s="5"/>
      <c r="N40" s="5"/>
      <c r="Q40" t="s">
        <v>67</v>
      </c>
      <c r="R40" t="s">
        <v>155</v>
      </c>
      <c r="S40">
        <v>193</v>
      </c>
      <c r="T40">
        <v>392</v>
      </c>
      <c r="U40">
        <v>68</v>
      </c>
      <c r="V40">
        <v>63</v>
      </c>
      <c r="W40">
        <v>50</v>
      </c>
    </row>
    <row r="41" spans="1:23" x14ac:dyDescent="0.25">
      <c r="A41" t="s">
        <v>68</v>
      </c>
      <c r="B41">
        <v>520</v>
      </c>
      <c r="C41">
        <v>230</v>
      </c>
      <c r="D41">
        <v>498</v>
      </c>
      <c r="E41">
        <v>156</v>
      </c>
      <c r="G41" s="6">
        <f t="shared" si="1"/>
        <v>2.8624052261117474</v>
      </c>
      <c r="H41" s="6">
        <f t="shared" si="0"/>
        <v>25.263098504499116</v>
      </c>
      <c r="I41" s="7">
        <f t="shared" si="2"/>
        <v>23</v>
      </c>
      <c r="J41" s="7">
        <f t="shared" si="3"/>
        <v>23</v>
      </c>
      <c r="K41" s="7">
        <f t="shared" si="4"/>
        <v>0</v>
      </c>
      <c r="L41" s="11"/>
      <c r="M41" s="5"/>
      <c r="N41" s="5"/>
      <c r="Q41" t="s">
        <v>68</v>
      </c>
      <c r="R41" t="s">
        <v>154</v>
      </c>
      <c r="S41">
        <v>498</v>
      </c>
      <c r="T41">
        <v>156</v>
      </c>
      <c r="U41">
        <v>23</v>
      </c>
      <c r="V41">
        <v>66</v>
      </c>
      <c r="W41">
        <v>19</v>
      </c>
    </row>
    <row r="42" spans="1:23" x14ac:dyDescent="0.25">
      <c r="A42" t="s">
        <v>69</v>
      </c>
      <c r="B42">
        <v>174</v>
      </c>
      <c r="C42">
        <v>376</v>
      </c>
      <c r="D42">
        <v>402</v>
      </c>
      <c r="E42">
        <v>420</v>
      </c>
      <c r="G42" s="6">
        <f t="shared" si="1"/>
        <v>-137.03091423685311</v>
      </c>
      <c r="H42" s="6">
        <f t="shared" si="0"/>
        <v>-65.508098971768433</v>
      </c>
      <c r="I42" s="7">
        <f t="shared" si="2"/>
        <v>72</v>
      </c>
      <c r="J42" s="7">
        <f t="shared" si="3"/>
        <v>0</v>
      </c>
      <c r="K42" s="7">
        <f t="shared" si="4"/>
        <v>72</v>
      </c>
      <c r="L42" s="11"/>
      <c r="M42" s="5"/>
      <c r="N42" s="5"/>
      <c r="Q42" t="s">
        <v>69</v>
      </c>
      <c r="R42" t="s">
        <v>154</v>
      </c>
      <c r="S42">
        <v>402</v>
      </c>
      <c r="T42">
        <v>420</v>
      </c>
      <c r="U42">
        <v>72</v>
      </c>
      <c r="V42">
        <v>55</v>
      </c>
      <c r="W42">
        <v>32</v>
      </c>
    </row>
    <row r="43" spans="1:23" x14ac:dyDescent="0.25">
      <c r="A43" t="s">
        <v>70</v>
      </c>
      <c r="B43">
        <v>330</v>
      </c>
      <c r="C43">
        <v>440</v>
      </c>
      <c r="D43">
        <v>316</v>
      </c>
      <c r="E43">
        <v>442</v>
      </c>
      <c r="G43" s="6">
        <f t="shared" si="1"/>
        <v>-87.137594773888253</v>
      </c>
      <c r="H43" s="6">
        <f t="shared" si="0"/>
        <v>-91.134421630977016</v>
      </c>
      <c r="I43" s="7">
        <f t="shared" si="2"/>
        <v>4</v>
      </c>
      <c r="J43" s="7">
        <f t="shared" si="3"/>
        <v>0</v>
      </c>
      <c r="K43" s="7">
        <f t="shared" si="4"/>
        <v>4</v>
      </c>
      <c r="L43" s="11"/>
      <c r="M43" s="5"/>
      <c r="N43" s="5"/>
      <c r="Q43" t="s">
        <v>70</v>
      </c>
      <c r="R43" t="s">
        <v>154</v>
      </c>
      <c r="S43">
        <v>316</v>
      </c>
      <c r="T43">
        <v>442</v>
      </c>
      <c r="U43">
        <v>4</v>
      </c>
      <c r="V43">
        <v>50</v>
      </c>
      <c r="W43">
        <v>66</v>
      </c>
    </row>
    <row r="44" spans="1:23" x14ac:dyDescent="0.25">
      <c r="A44" t="s">
        <v>71</v>
      </c>
      <c r="B44">
        <v>344</v>
      </c>
      <c r="C44">
        <v>41</v>
      </c>
      <c r="D44">
        <v>321</v>
      </c>
      <c r="E44">
        <v>38</v>
      </c>
      <c r="G44" s="6">
        <f t="shared" si="1"/>
        <v>83.123169262563209</v>
      </c>
      <c r="H44" s="6">
        <f t="shared" si="0"/>
        <v>89.716359844242177</v>
      </c>
      <c r="I44" s="7">
        <f t="shared" si="2"/>
        <v>7</v>
      </c>
      <c r="J44" s="7">
        <f t="shared" si="3"/>
        <v>7</v>
      </c>
      <c r="K44" s="7">
        <f t="shared" si="4"/>
        <v>0</v>
      </c>
      <c r="L44" s="11"/>
      <c r="M44" s="5"/>
      <c r="N44" s="5"/>
      <c r="Q44" t="s">
        <v>71</v>
      </c>
      <c r="R44" t="s">
        <v>156</v>
      </c>
      <c r="S44">
        <v>321</v>
      </c>
      <c r="T44">
        <v>38</v>
      </c>
      <c r="U44">
        <v>7</v>
      </c>
      <c r="V44">
        <v>54</v>
      </c>
      <c r="W44">
        <v>80</v>
      </c>
    </row>
    <row r="45" spans="1:23" x14ac:dyDescent="0.25">
      <c r="A45" t="s">
        <v>72</v>
      </c>
      <c r="B45">
        <v>125</v>
      </c>
      <c r="C45">
        <v>285</v>
      </c>
      <c r="D45">
        <v>127</v>
      </c>
      <c r="E45">
        <v>289</v>
      </c>
      <c r="G45" s="6">
        <f t="shared" si="1"/>
        <v>-167.00538320808349</v>
      </c>
      <c r="H45" s="6">
        <f t="shared" si="0"/>
        <v>-165.75439407955861</v>
      </c>
      <c r="I45" s="7">
        <f t="shared" si="2"/>
        <v>2</v>
      </c>
      <c r="J45" s="7">
        <f t="shared" si="3"/>
        <v>0</v>
      </c>
      <c r="K45" s="7">
        <f t="shared" si="4"/>
        <v>2</v>
      </c>
      <c r="L45" s="11"/>
      <c r="M45" s="5"/>
      <c r="N45" s="5"/>
      <c r="Q45" t="s">
        <v>72</v>
      </c>
      <c r="R45" t="s">
        <v>156</v>
      </c>
      <c r="S45">
        <v>127</v>
      </c>
      <c r="T45">
        <v>289</v>
      </c>
      <c r="U45">
        <v>2</v>
      </c>
      <c r="V45">
        <v>65</v>
      </c>
      <c r="W45">
        <v>90</v>
      </c>
    </row>
    <row r="46" spans="1:23" x14ac:dyDescent="0.25">
      <c r="A46" t="s">
        <v>73</v>
      </c>
      <c r="B46">
        <v>488</v>
      </c>
      <c r="C46">
        <v>131</v>
      </c>
      <c r="D46">
        <v>519</v>
      </c>
      <c r="E46">
        <v>248</v>
      </c>
      <c r="G46" s="6">
        <f t="shared" si="1"/>
        <v>32.975891197310439</v>
      </c>
      <c r="H46" s="6">
        <f t="shared" si="0"/>
        <v>-2.3021082924366265</v>
      </c>
      <c r="I46" s="7">
        <f t="shared" si="2"/>
        <v>36</v>
      </c>
      <c r="J46" s="7">
        <f t="shared" si="3"/>
        <v>0</v>
      </c>
      <c r="K46" s="7">
        <f t="shared" si="4"/>
        <v>36</v>
      </c>
      <c r="L46" s="11"/>
      <c r="M46" s="5"/>
      <c r="N46" s="5"/>
      <c r="Q46" t="s">
        <v>73</v>
      </c>
      <c r="R46" t="s">
        <v>156</v>
      </c>
      <c r="S46">
        <v>519</v>
      </c>
      <c r="T46">
        <v>248</v>
      </c>
      <c r="U46">
        <v>36</v>
      </c>
      <c r="V46">
        <v>76</v>
      </c>
      <c r="W46">
        <v>67</v>
      </c>
    </row>
    <row r="47" spans="1:23" x14ac:dyDescent="0.25">
      <c r="A47" t="s">
        <v>74</v>
      </c>
      <c r="B47">
        <v>504</v>
      </c>
      <c r="C47">
        <v>162</v>
      </c>
      <c r="D47">
        <v>513</v>
      </c>
      <c r="E47">
        <v>188</v>
      </c>
      <c r="G47" s="6">
        <f t="shared" si="1"/>
        <v>22.972721330828662</v>
      </c>
      <c r="H47" s="6">
        <f t="shared" si="0"/>
        <v>15.079133974961133</v>
      </c>
      <c r="I47" s="7">
        <f t="shared" si="2"/>
        <v>8</v>
      </c>
      <c r="J47" s="7">
        <f t="shared" si="3"/>
        <v>8</v>
      </c>
      <c r="K47" s="7">
        <f t="shared" si="4"/>
        <v>0</v>
      </c>
      <c r="L47" s="11"/>
      <c r="M47" s="5"/>
      <c r="N47" s="5"/>
      <c r="Q47" t="s">
        <v>74</v>
      </c>
      <c r="R47" t="s">
        <v>153</v>
      </c>
      <c r="S47">
        <v>513</v>
      </c>
      <c r="T47">
        <v>188</v>
      </c>
      <c r="U47">
        <v>8</v>
      </c>
      <c r="V47">
        <v>65</v>
      </c>
      <c r="W47">
        <v>79</v>
      </c>
    </row>
    <row r="48" spans="1:23" x14ac:dyDescent="0.25">
      <c r="A48" t="s">
        <v>75</v>
      </c>
      <c r="B48">
        <v>184</v>
      </c>
      <c r="C48">
        <v>94</v>
      </c>
      <c r="D48">
        <v>131</v>
      </c>
      <c r="E48">
        <v>300</v>
      </c>
      <c r="G48" s="6">
        <f t="shared" si="1"/>
        <v>132.96908576314689</v>
      </c>
      <c r="H48" s="6">
        <f t="shared" si="0"/>
        <v>-162.38742215707614</v>
      </c>
      <c r="I48" s="7">
        <f t="shared" si="2"/>
        <v>65</v>
      </c>
      <c r="J48" s="7">
        <f t="shared" si="3"/>
        <v>0</v>
      </c>
      <c r="K48" s="7">
        <f t="shared" si="4"/>
        <v>65</v>
      </c>
      <c r="L48" s="11"/>
      <c r="M48" s="5"/>
      <c r="N48" s="5"/>
      <c r="Q48" t="s">
        <v>75</v>
      </c>
      <c r="R48" t="s">
        <v>153</v>
      </c>
      <c r="S48">
        <v>131</v>
      </c>
      <c r="T48">
        <v>300</v>
      </c>
      <c r="U48">
        <v>65</v>
      </c>
      <c r="V48">
        <v>52</v>
      </c>
      <c r="W48">
        <v>39</v>
      </c>
    </row>
    <row r="49" spans="1:23" x14ac:dyDescent="0.25">
      <c r="A49" t="s">
        <v>76</v>
      </c>
      <c r="B49">
        <v>200</v>
      </c>
      <c r="C49">
        <v>400</v>
      </c>
      <c r="D49">
        <v>122</v>
      </c>
      <c r="E49">
        <v>243</v>
      </c>
      <c r="G49" s="6">
        <f t="shared" si="1"/>
        <v>-126.86989764584402</v>
      </c>
      <c r="H49" s="6">
        <f t="shared" si="0"/>
        <v>-179.13194855025444</v>
      </c>
      <c r="I49" s="7">
        <f t="shared" si="2"/>
        <v>53</v>
      </c>
      <c r="J49" s="7">
        <f t="shared" si="3"/>
        <v>0</v>
      </c>
      <c r="K49" s="7">
        <f t="shared" si="4"/>
        <v>53</v>
      </c>
      <c r="L49" s="11"/>
      <c r="M49" s="5"/>
      <c r="N49" s="5"/>
      <c r="Q49" t="s">
        <v>76</v>
      </c>
      <c r="R49" t="s">
        <v>153</v>
      </c>
      <c r="S49">
        <v>122</v>
      </c>
      <c r="T49">
        <v>243</v>
      </c>
      <c r="U49">
        <v>53</v>
      </c>
      <c r="V49">
        <v>66</v>
      </c>
      <c r="W49">
        <v>41</v>
      </c>
    </row>
    <row r="50" spans="1:23" x14ac:dyDescent="0.25">
      <c r="A50" t="s">
        <v>77</v>
      </c>
      <c r="B50">
        <v>239</v>
      </c>
      <c r="C50">
        <v>57</v>
      </c>
      <c r="D50">
        <v>417</v>
      </c>
      <c r="E50">
        <v>419</v>
      </c>
      <c r="G50" s="6">
        <f t="shared" si="1"/>
        <v>113.87528085392751</v>
      </c>
      <c r="H50" s="6">
        <f t="shared" si="0"/>
        <v>-61.546760816181084</v>
      </c>
      <c r="I50" s="7">
        <f t="shared" si="2"/>
        <v>176</v>
      </c>
      <c r="J50" s="7">
        <f t="shared" si="3"/>
        <v>0</v>
      </c>
      <c r="K50" s="7">
        <f t="shared" si="4"/>
        <v>176</v>
      </c>
      <c r="L50" s="11"/>
      <c r="M50" s="5"/>
      <c r="N50" s="5"/>
      <c r="Q50" t="s">
        <v>77</v>
      </c>
      <c r="R50" t="s">
        <v>155</v>
      </c>
      <c r="S50">
        <v>417</v>
      </c>
      <c r="T50">
        <v>419</v>
      </c>
      <c r="U50">
        <v>176</v>
      </c>
      <c r="V50">
        <v>50</v>
      </c>
      <c r="W50">
        <v>10</v>
      </c>
    </row>
    <row r="51" spans="1:23" x14ac:dyDescent="0.25">
      <c r="A51" t="s">
        <v>78</v>
      </c>
      <c r="B51">
        <v>408</v>
      </c>
      <c r="C51">
        <v>60</v>
      </c>
      <c r="D51">
        <v>234</v>
      </c>
      <c r="E51">
        <v>420</v>
      </c>
      <c r="G51" s="6">
        <f t="shared" si="1"/>
        <v>63.946504689509048</v>
      </c>
      <c r="H51" s="6">
        <f t="shared" si="0"/>
        <v>-115.53743439063632</v>
      </c>
      <c r="I51" s="7">
        <f t="shared" si="2"/>
        <v>180</v>
      </c>
      <c r="J51" s="7">
        <f t="shared" si="3"/>
        <v>0</v>
      </c>
      <c r="K51" s="7">
        <f t="shared" si="4"/>
        <v>180</v>
      </c>
      <c r="L51" s="11"/>
      <c r="M51" s="5"/>
      <c r="N51" s="5"/>
      <c r="Q51" t="s">
        <v>78</v>
      </c>
      <c r="R51" t="s">
        <v>155</v>
      </c>
      <c r="S51">
        <v>234</v>
      </c>
      <c r="T51">
        <v>420</v>
      </c>
      <c r="U51">
        <v>180</v>
      </c>
      <c r="V51">
        <v>52</v>
      </c>
      <c r="W51">
        <v>4</v>
      </c>
    </row>
    <row r="52" spans="1:23" x14ac:dyDescent="0.25">
      <c r="A52" t="s">
        <v>79</v>
      </c>
      <c r="B52">
        <v>154</v>
      </c>
      <c r="C52">
        <v>352</v>
      </c>
      <c r="D52">
        <v>399</v>
      </c>
      <c r="E52">
        <v>53</v>
      </c>
      <c r="G52" s="6">
        <f t="shared" si="1"/>
        <v>-145.9925075802677</v>
      </c>
      <c r="H52" s="6">
        <f t="shared" si="0"/>
        <v>67.097892115688708</v>
      </c>
      <c r="I52" s="7">
        <f t="shared" si="2"/>
        <v>147</v>
      </c>
      <c r="J52" s="7">
        <f t="shared" si="3"/>
        <v>147</v>
      </c>
      <c r="K52" s="7">
        <f t="shared" si="4"/>
        <v>0</v>
      </c>
      <c r="L52" s="11"/>
      <c r="M52" s="5"/>
      <c r="N52" s="5"/>
      <c r="Q52" t="s">
        <v>79</v>
      </c>
      <c r="R52" t="s">
        <v>155</v>
      </c>
      <c r="S52">
        <v>399</v>
      </c>
      <c r="T52">
        <v>53</v>
      </c>
      <c r="U52">
        <v>147</v>
      </c>
      <c r="V52">
        <v>48</v>
      </c>
      <c r="W52">
        <v>7</v>
      </c>
    </row>
    <row r="53" spans="1:23" x14ac:dyDescent="0.25">
      <c r="A53" t="s">
        <v>80</v>
      </c>
      <c r="B53">
        <v>514</v>
      </c>
      <c r="C53">
        <v>192</v>
      </c>
      <c r="D53">
        <v>520</v>
      </c>
      <c r="E53">
        <v>225</v>
      </c>
      <c r="G53" s="6">
        <f t="shared" si="1"/>
        <v>13.89717631501536</v>
      </c>
      <c r="H53" s="6">
        <f t="shared" si="0"/>
        <v>4.289153328819018</v>
      </c>
      <c r="I53" s="7">
        <f t="shared" si="2"/>
        <v>10</v>
      </c>
      <c r="J53" s="7">
        <f t="shared" si="3"/>
        <v>10</v>
      </c>
      <c r="K53" s="7">
        <f t="shared" si="4"/>
        <v>0</v>
      </c>
      <c r="L53" s="11"/>
      <c r="M53" s="5"/>
      <c r="N53" s="5"/>
      <c r="Q53" t="s">
        <v>80</v>
      </c>
      <c r="R53" t="s">
        <v>154</v>
      </c>
      <c r="S53">
        <v>520</v>
      </c>
      <c r="T53">
        <v>225</v>
      </c>
      <c r="U53">
        <v>10</v>
      </c>
      <c r="V53">
        <v>66</v>
      </c>
      <c r="W53">
        <v>56</v>
      </c>
    </row>
    <row r="54" spans="1:23" x14ac:dyDescent="0.25">
      <c r="A54" t="s">
        <v>81</v>
      </c>
      <c r="B54">
        <v>375</v>
      </c>
      <c r="C54">
        <v>48</v>
      </c>
      <c r="D54">
        <v>409</v>
      </c>
      <c r="E54">
        <v>58</v>
      </c>
      <c r="G54" s="6">
        <f t="shared" si="1"/>
        <v>74.015198479765417</v>
      </c>
      <c r="H54" s="6">
        <f t="shared" si="0"/>
        <v>63.940858672626156</v>
      </c>
      <c r="I54" s="7">
        <f t="shared" si="2"/>
        <v>11</v>
      </c>
      <c r="J54" s="7">
        <f t="shared" si="3"/>
        <v>11</v>
      </c>
      <c r="K54" s="7">
        <f t="shared" si="4"/>
        <v>0</v>
      </c>
      <c r="L54" s="11"/>
      <c r="M54" s="5"/>
      <c r="N54" s="5"/>
      <c r="Q54" t="s">
        <v>81</v>
      </c>
      <c r="R54" t="s">
        <v>154</v>
      </c>
      <c r="S54">
        <v>409</v>
      </c>
      <c r="T54">
        <v>58</v>
      </c>
      <c r="U54">
        <v>11</v>
      </c>
      <c r="V54">
        <v>35</v>
      </c>
      <c r="W54">
        <v>68</v>
      </c>
    </row>
    <row r="55" spans="1:23" x14ac:dyDescent="0.25">
      <c r="A55" t="s">
        <v>82</v>
      </c>
      <c r="B55">
        <v>232</v>
      </c>
      <c r="C55">
        <v>420</v>
      </c>
      <c r="D55">
        <v>517</v>
      </c>
      <c r="E55">
        <v>194</v>
      </c>
      <c r="G55" s="6">
        <f t="shared" si="1"/>
        <v>-116.05349531049096</v>
      </c>
      <c r="H55" s="6">
        <f t="shared" si="0"/>
        <v>13.143216109191785</v>
      </c>
      <c r="I55" s="7">
        <f t="shared" si="2"/>
        <v>130</v>
      </c>
      <c r="J55" s="7">
        <f t="shared" si="3"/>
        <v>130</v>
      </c>
      <c r="K55" s="7">
        <f t="shared" si="4"/>
        <v>0</v>
      </c>
      <c r="L55" s="11"/>
      <c r="M55" s="5"/>
      <c r="N55" s="5"/>
      <c r="Q55" t="s">
        <v>82</v>
      </c>
      <c r="R55" t="s">
        <v>154</v>
      </c>
      <c r="S55">
        <v>517</v>
      </c>
      <c r="T55">
        <v>194</v>
      </c>
      <c r="U55">
        <v>130</v>
      </c>
      <c r="V55">
        <v>56</v>
      </c>
      <c r="W55">
        <v>58</v>
      </c>
    </row>
    <row r="56" spans="1:23" x14ac:dyDescent="0.25">
      <c r="A56" t="s">
        <v>83</v>
      </c>
      <c r="B56">
        <v>265</v>
      </c>
      <c r="C56">
        <v>432</v>
      </c>
      <c r="D56">
        <v>436</v>
      </c>
      <c r="E56">
        <v>400</v>
      </c>
      <c r="G56" s="6">
        <f t="shared" si="1"/>
        <v>-105.98480152023457</v>
      </c>
      <c r="H56" s="6">
        <f t="shared" si="0"/>
        <v>-54.057888128617655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  <c r="Q56" t="s">
        <v>83</v>
      </c>
      <c r="R56" t="s">
        <v>156</v>
      </c>
      <c r="S56">
        <v>436</v>
      </c>
      <c r="T56">
        <v>400</v>
      </c>
      <c r="U56">
        <v>52</v>
      </c>
      <c r="V56">
        <v>77</v>
      </c>
      <c r="W56">
        <v>36</v>
      </c>
    </row>
    <row r="57" spans="1:23" x14ac:dyDescent="0.25">
      <c r="A57" t="s">
        <v>84</v>
      </c>
      <c r="B57">
        <v>137</v>
      </c>
      <c r="C57">
        <v>321</v>
      </c>
      <c r="D57">
        <v>146</v>
      </c>
      <c r="E57">
        <v>330</v>
      </c>
      <c r="G57" s="6">
        <f t="shared" si="1"/>
        <v>-156.12471914607249</v>
      </c>
      <c r="H57" s="6">
        <f t="shared" si="0"/>
        <v>-152.65012421993012</v>
      </c>
      <c r="I57" s="7">
        <f t="shared" si="2"/>
        <v>4</v>
      </c>
      <c r="J57" s="7">
        <f t="shared" si="3"/>
        <v>0</v>
      </c>
      <c r="K57" s="7">
        <f t="shared" si="4"/>
        <v>4</v>
      </c>
      <c r="L57" s="11"/>
      <c r="M57" s="5"/>
      <c r="N57" s="5"/>
      <c r="Q57" t="s">
        <v>84</v>
      </c>
      <c r="R57" t="s">
        <v>156</v>
      </c>
      <c r="S57">
        <v>146</v>
      </c>
      <c r="T57">
        <v>330</v>
      </c>
      <c r="U57">
        <v>4</v>
      </c>
      <c r="V57">
        <v>58</v>
      </c>
      <c r="W57">
        <v>80</v>
      </c>
    </row>
    <row r="58" spans="1:23" x14ac:dyDescent="0.25">
      <c r="A58" t="s">
        <v>85</v>
      </c>
      <c r="B58">
        <v>464</v>
      </c>
      <c r="C58">
        <v>101</v>
      </c>
      <c r="D58">
        <v>121</v>
      </c>
      <c r="E58">
        <v>219</v>
      </c>
      <c r="G58" s="6">
        <f t="shared" si="1"/>
        <v>43.987812386017552</v>
      </c>
      <c r="H58" s="6">
        <f t="shared" si="0"/>
        <v>173.97600691768037</v>
      </c>
      <c r="I58" s="7">
        <f t="shared" si="2"/>
        <v>130</v>
      </c>
      <c r="J58" s="7">
        <f t="shared" si="3"/>
        <v>130</v>
      </c>
      <c r="K58" s="7">
        <f t="shared" si="4"/>
        <v>0</v>
      </c>
      <c r="L58" s="11"/>
      <c r="M58" s="5"/>
      <c r="N58" s="5"/>
      <c r="Q58" t="s">
        <v>85</v>
      </c>
      <c r="R58" t="s">
        <v>156</v>
      </c>
      <c r="S58">
        <v>121</v>
      </c>
      <c r="T58">
        <v>219</v>
      </c>
      <c r="U58">
        <v>130</v>
      </c>
      <c r="V58">
        <v>65</v>
      </c>
      <c r="W58">
        <v>8</v>
      </c>
    </row>
    <row r="59" spans="1:23" x14ac:dyDescent="0.25">
      <c r="A59" t="s">
        <v>86</v>
      </c>
      <c r="B59">
        <v>181</v>
      </c>
      <c r="C59">
        <v>96</v>
      </c>
      <c r="D59">
        <v>134</v>
      </c>
      <c r="E59">
        <v>170</v>
      </c>
      <c r="G59" s="6">
        <f t="shared" si="1"/>
        <v>133.98781238601754</v>
      </c>
      <c r="H59" s="6">
        <f t="shared" si="0"/>
        <v>159.37646861667477</v>
      </c>
      <c r="I59" s="7">
        <f t="shared" si="2"/>
        <v>26</v>
      </c>
      <c r="J59" s="7">
        <f t="shared" si="3"/>
        <v>26</v>
      </c>
      <c r="K59" s="7">
        <f t="shared" si="4"/>
        <v>0</v>
      </c>
      <c r="L59" s="11"/>
      <c r="M59" s="5"/>
      <c r="N59" s="5"/>
      <c r="Q59" t="s">
        <v>86</v>
      </c>
      <c r="R59" t="s">
        <v>153</v>
      </c>
      <c r="S59">
        <v>134</v>
      </c>
      <c r="T59">
        <v>170</v>
      </c>
      <c r="U59">
        <v>26</v>
      </c>
      <c r="V59">
        <v>73</v>
      </c>
      <c r="W59">
        <v>31</v>
      </c>
    </row>
    <row r="60" spans="1:23" x14ac:dyDescent="0.25">
      <c r="A60" t="s">
        <v>87</v>
      </c>
      <c r="B60">
        <v>140</v>
      </c>
      <c r="C60">
        <v>152</v>
      </c>
      <c r="D60">
        <v>130</v>
      </c>
      <c r="E60">
        <v>186</v>
      </c>
      <c r="G60" s="6">
        <f t="shared" si="1"/>
        <v>153.94650468950906</v>
      </c>
      <c r="H60" s="6">
        <f t="shared" si="0"/>
        <v>164.13429219722616</v>
      </c>
      <c r="I60" s="7">
        <f t="shared" si="2"/>
        <v>11</v>
      </c>
      <c r="J60" s="7">
        <f t="shared" si="3"/>
        <v>11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130</v>
      </c>
      <c r="T60">
        <v>186</v>
      </c>
      <c r="U60">
        <v>11</v>
      </c>
      <c r="V60">
        <v>58</v>
      </c>
      <c r="W60">
        <v>48</v>
      </c>
    </row>
    <row r="61" spans="1:23" x14ac:dyDescent="0.25">
      <c r="A61" t="s">
        <v>88</v>
      </c>
      <c r="B61">
        <v>334</v>
      </c>
      <c r="C61">
        <v>440</v>
      </c>
      <c r="D61">
        <v>444</v>
      </c>
      <c r="E61">
        <v>84</v>
      </c>
      <c r="G61" s="6">
        <f t="shared" si="1"/>
        <v>-85.995827059290605</v>
      </c>
      <c r="H61" s="6">
        <f t="shared" si="0"/>
        <v>51.519801751656992</v>
      </c>
      <c r="I61" s="7">
        <f t="shared" si="2"/>
        <v>138</v>
      </c>
      <c r="J61" s="7">
        <f t="shared" si="3"/>
        <v>138</v>
      </c>
      <c r="K61" s="7">
        <f t="shared" si="4"/>
        <v>0</v>
      </c>
      <c r="L61" s="11"/>
      <c r="M61" s="5"/>
      <c r="N61" s="5"/>
      <c r="Q61" t="s">
        <v>88</v>
      </c>
      <c r="R61" t="s">
        <v>153</v>
      </c>
      <c r="S61">
        <v>444</v>
      </c>
      <c r="T61">
        <v>84</v>
      </c>
      <c r="U61">
        <v>138</v>
      </c>
      <c r="V61">
        <v>66</v>
      </c>
      <c r="W61">
        <v>13</v>
      </c>
    </row>
    <row r="62" spans="1:23" x14ac:dyDescent="0.25">
      <c r="A62" t="s">
        <v>89</v>
      </c>
      <c r="B62">
        <v>208</v>
      </c>
      <c r="C62">
        <v>406</v>
      </c>
      <c r="D62">
        <v>133</v>
      </c>
      <c r="E62">
        <v>307</v>
      </c>
      <c r="G62" s="6">
        <f t="shared" si="1"/>
        <v>-124.00749241973227</v>
      </c>
      <c r="H62" s="6">
        <f t="shared" si="0"/>
        <v>-160.28796826182304</v>
      </c>
      <c r="I62" s="7">
        <f t="shared" si="2"/>
        <v>37</v>
      </c>
      <c r="J62" s="7">
        <f t="shared" si="3"/>
        <v>0</v>
      </c>
      <c r="K62" s="7">
        <f t="shared" si="4"/>
        <v>37</v>
      </c>
      <c r="L62" s="11"/>
      <c r="M62" s="5"/>
      <c r="N62" s="5"/>
      <c r="Q62" t="s">
        <v>89</v>
      </c>
      <c r="R62" t="s">
        <v>155</v>
      </c>
      <c r="S62">
        <v>133</v>
      </c>
      <c r="T62">
        <v>307</v>
      </c>
      <c r="U62">
        <v>37</v>
      </c>
      <c r="V62">
        <v>57</v>
      </c>
      <c r="W62">
        <v>24</v>
      </c>
    </row>
    <row r="63" spans="1:23" x14ac:dyDescent="0.25">
      <c r="A63" t="s">
        <v>90</v>
      </c>
      <c r="B63">
        <v>368</v>
      </c>
      <c r="C63">
        <v>46</v>
      </c>
      <c r="D63">
        <v>406</v>
      </c>
      <c r="E63">
        <v>60</v>
      </c>
      <c r="G63" s="6">
        <f t="shared" si="1"/>
        <v>76.102823684984642</v>
      </c>
      <c r="H63" s="6">
        <f t="shared" si="0"/>
        <v>64.462565609363679</v>
      </c>
      <c r="I63" s="7">
        <f t="shared" si="2"/>
        <v>12</v>
      </c>
      <c r="J63" s="7">
        <f t="shared" si="3"/>
        <v>12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406</v>
      </c>
      <c r="T63">
        <v>60</v>
      </c>
      <c r="U63">
        <v>12</v>
      </c>
      <c r="V63">
        <v>43</v>
      </c>
      <c r="W63">
        <v>45</v>
      </c>
    </row>
    <row r="64" spans="1:23" x14ac:dyDescent="0.25">
      <c r="A64" t="s">
        <v>91</v>
      </c>
      <c r="B64">
        <v>140</v>
      </c>
      <c r="C64">
        <v>328</v>
      </c>
      <c r="D64">
        <v>179</v>
      </c>
      <c r="E64">
        <v>100</v>
      </c>
      <c r="G64" s="6">
        <f t="shared" si="1"/>
        <v>-153.94650468950906</v>
      </c>
      <c r="H64" s="6">
        <f t="shared" si="0"/>
        <v>135.2038987104668</v>
      </c>
      <c r="I64" s="7">
        <f t="shared" si="2"/>
        <v>71</v>
      </c>
      <c r="J64" s="7">
        <f t="shared" si="3"/>
        <v>71</v>
      </c>
      <c r="K64" s="7">
        <f t="shared" si="4"/>
        <v>0</v>
      </c>
      <c r="L64" s="11"/>
      <c r="M64" s="5"/>
      <c r="N64" s="5"/>
      <c r="Q64" t="s">
        <v>91</v>
      </c>
      <c r="R64" t="s">
        <v>155</v>
      </c>
      <c r="S64">
        <v>179</v>
      </c>
      <c r="T64">
        <v>100</v>
      </c>
      <c r="U64">
        <v>71</v>
      </c>
      <c r="V64">
        <v>42</v>
      </c>
      <c r="W64">
        <v>2</v>
      </c>
    </row>
    <row r="65" spans="1:23" x14ac:dyDescent="0.25">
      <c r="A65" t="s">
        <v>92</v>
      </c>
      <c r="B65">
        <v>121</v>
      </c>
      <c r="C65">
        <v>261</v>
      </c>
      <c r="D65">
        <v>126</v>
      </c>
      <c r="E65">
        <v>276</v>
      </c>
      <c r="G65" s="6">
        <f t="shared" si="1"/>
        <v>-173.97600691768037</v>
      </c>
      <c r="H65" s="6">
        <f t="shared" si="0"/>
        <v>-169.48737283007864</v>
      </c>
      <c r="I65" s="7">
        <f t="shared" si="2"/>
        <v>5</v>
      </c>
      <c r="J65" s="7">
        <f t="shared" si="3"/>
        <v>0</v>
      </c>
      <c r="K65" s="7">
        <f t="shared" si="4"/>
        <v>5</v>
      </c>
      <c r="L65" s="11"/>
      <c r="M65" s="5"/>
      <c r="N65" s="5"/>
      <c r="Q65" t="s">
        <v>92</v>
      </c>
      <c r="R65" t="s">
        <v>154</v>
      </c>
      <c r="S65">
        <v>126</v>
      </c>
      <c r="T65">
        <v>276</v>
      </c>
      <c r="U65">
        <v>5</v>
      </c>
      <c r="V65">
        <v>51</v>
      </c>
      <c r="W65">
        <v>4</v>
      </c>
    </row>
    <row r="66" spans="1:23" x14ac:dyDescent="0.25">
      <c r="A66" t="s">
        <v>93</v>
      </c>
      <c r="B66">
        <v>265</v>
      </c>
      <c r="C66">
        <v>48</v>
      </c>
      <c r="D66">
        <v>156</v>
      </c>
      <c r="E66">
        <v>131</v>
      </c>
      <c r="G66" s="6">
        <f t="shared" si="1"/>
        <v>105.98480152023457</v>
      </c>
      <c r="H66" s="6">
        <f t="shared" ref="H66:H121" si="5">ATAN2(2*(D66-$M$2/2)/$M$4,2*($N$2/2-E66)/$M$4)*180/PI()</f>
        <v>146.39063070166333</v>
      </c>
      <c r="I66" s="7">
        <f t="shared" si="2"/>
        <v>41</v>
      </c>
      <c r="J66" s="7">
        <f t="shared" si="3"/>
        <v>41</v>
      </c>
      <c r="K66" s="7">
        <f t="shared" si="4"/>
        <v>0</v>
      </c>
      <c r="L66" s="11"/>
      <c r="M66" s="5"/>
      <c r="N66" s="5"/>
      <c r="Q66" t="s">
        <v>93</v>
      </c>
      <c r="R66" t="s">
        <v>154</v>
      </c>
      <c r="S66">
        <v>156</v>
      </c>
      <c r="T66">
        <v>131</v>
      </c>
      <c r="U66">
        <v>41</v>
      </c>
      <c r="V66">
        <v>45</v>
      </c>
      <c r="W66">
        <v>22</v>
      </c>
    </row>
    <row r="67" spans="1:23" x14ac:dyDescent="0.25">
      <c r="A67" t="s">
        <v>94</v>
      </c>
      <c r="B67">
        <v>438</v>
      </c>
      <c r="C67">
        <v>402</v>
      </c>
      <c r="D67">
        <v>454</v>
      </c>
      <c r="E67">
        <v>391</v>
      </c>
      <c r="G67" s="6">
        <f t="shared" ref="G67:G121" si="6">ATAN2(2*(B67-$M$2/2)/$M$4,2*($N$2/2-C67)/$M$4)*180/PI()</f>
        <v>-53.930590100418996</v>
      </c>
      <c r="H67" s="6">
        <f t="shared" si="5"/>
        <v>-48.413598274771871</v>
      </c>
      <c r="I67" s="7">
        <f t="shared" ref="I67:I121" si="7">MAX(1,CEILING(MIN(MOD(G67-H67,360),MOD(H67-G67,360)),1))</f>
        <v>6</v>
      </c>
      <c r="J67" s="7">
        <f t="shared" ref="J67:J121" si="8">IF(H67&gt;1,I67,0)</f>
        <v>0</v>
      </c>
      <c r="K67" s="7">
        <f t="shared" ref="K67:K121" si="9">IF(H67&lt;1,I67,0)</f>
        <v>6</v>
      </c>
      <c r="L67" s="11"/>
      <c r="M67" s="5"/>
      <c r="N67" s="5"/>
      <c r="Q67" t="s">
        <v>94</v>
      </c>
      <c r="R67" t="s">
        <v>154</v>
      </c>
      <c r="S67">
        <v>454</v>
      </c>
      <c r="T67">
        <v>391</v>
      </c>
      <c r="U67">
        <v>6</v>
      </c>
      <c r="V67">
        <v>56</v>
      </c>
      <c r="W67">
        <v>56</v>
      </c>
    </row>
    <row r="68" spans="1:23" x14ac:dyDescent="0.25">
      <c r="A68" t="s">
        <v>95</v>
      </c>
      <c r="B68">
        <v>519</v>
      </c>
      <c r="C68">
        <v>219</v>
      </c>
      <c r="D68">
        <v>521</v>
      </c>
      <c r="E68">
        <v>254</v>
      </c>
      <c r="G68" s="6">
        <f t="shared" si="6"/>
        <v>6.0239930823196177</v>
      </c>
      <c r="H68" s="6">
        <f t="shared" si="5"/>
        <v>-3.9843160023722235</v>
      </c>
      <c r="I68" s="7">
        <f t="shared" si="7"/>
        <v>11</v>
      </c>
      <c r="J68" s="7">
        <f t="shared" si="8"/>
        <v>0</v>
      </c>
      <c r="K68" s="7">
        <f t="shared" si="9"/>
        <v>11</v>
      </c>
      <c r="L68" s="11"/>
      <c r="M68" s="5"/>
      <c r="N68" s="5"/>
      <c r="Q68" t="s">
        <v>95</v>
      </c>
      <c r="R68" t="s">
        <v>156</v>
      </c>
      <c r="S68">
        <v>521</v>
      </c>
      <c r="T68">
        <v>254</v>
      </c>
      <c r="U68">
        <v>11</v>
      </c>
      <c r="V68">
        <v>72</v>
      </c>
      <c r="W68">
        <v>18</v>
      </c>
    </row>
    <row r="69" spans="1:23" x14ac:dyDescent="0.25">
      <c r="A69" t="s">
        <v>96</v>
      </c>
      <c r="B69">
        <v>486</v>
      </c>
      <c r="C69">
        <v>352</v>
      </c>
      <c r="D69">
        <v>476</v>
      </c>
      <c r="E69">
        <v>361</v>
      </c>
      <c r="G69" s="6">
        <f t="shared" si="6"/>
        <v>-34.007492419732273</v>
      </c>
      <c r="H69" s="6">
        <f t="shared" si="5"/>
        <v>-37.798623261595459</v>
      </c>
      <c r="I69" s="7">
        <f t="shared" si="7"/>
        <v>4</v>
      </c>
      <c r="J69" s="7">
        <f t="shared" si="8"/>
        <v>0</v>
      </c>
      <c r="K69" s="7">
        <f t="shared" si="9"/>
        <v>4</v>
      </c>
      <c r="L69" s="11"/>
      <c r="M69" s="5"/>
      <c r="N69" s="5"/>
      <c r="Q69" t="s">
        <v>96</v>
      </c>
      <c r="R69" t="s">
        <v>156</v>
      </c>
      <c r="S69">
        <v>476</v>
      </c>
      <c r="T69">
        <v>361</v>
      </c>
      <c r="U69">
        <v>4</v>
      </c>
      <c r="V69">
        <v>73</v>
      </c>
      <c r="W69">
        <v>30</v>
      </c>
    </row>
    <row r="70" spans="1:23" x14ac:dyDescent="0.25">
      <c r="A70" t="s">
        <v>97</v>
      </c>
      <c r="B70">
        <v>202</v>
      </c>
      <c r="C70">
        <v>78</v>
      </c>
      <c r="D70">
        <v>172</v>
      </c>
      <c r="E70">
        <v>106</v>
      </c>
      <c r="G70" s="6">
        <f t="shared" si="6"/>
        <v>126.06940989958099</v>
      </c>
      <c r="H70" s="6">
        <f t="shared" si="5"/>
        <v>137.84213788365565</v>
      </c>
      <c r="I70" s="7">
        <f t="shared" si="7"/>
        <v>12</v>
      </c>
      <c r="J70" s="7">
        <f t="shared" si="8"/>
        <v>12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172</v>
      </c>
      <c r="T70">
        <v>106</v>
      </c>
      <c r="U70">
        <v>12</v>
      </c>
      <c r="V70">
        <v>65</v>
      </c>
      <c r="W70">
        <v>86</v>
      </c>
    </row>
    <row r="71" spans="1:23" x14ac:dyDescent="0.25">
      <c r="A71" t="s">
        <v>98</v>
      </c>
      <c r="B71">
        <v>341</v>
      </c>
      <c r="C71">
        <v>439</v>
      </c>
      <c r="D71">
        <v>342</v>
      </c>
      <c r="E71">
        <v>439</v>
      </c>
      <c r="G71" s="6">
        <f t="shared" si="6"/>
        <v>-83.97600691768038</v>
      </c>
      <c r="H71" s="6">
        <f t="shared" si="5"/>
        <v>-83.691410997445132</v>
      </c>
      <c r="I71" s="7">
        <f t="shared" si="7"/>
        <v>1</v>
      </c>
      <c r="J71" s="7">
        <f t="shared" si="8"/>
        <v>0</v>
      </c>
      <c r="K71" s="7">
        <f t="shared" si="9"/>
        <v>1</v>
      </c>
      <c r="L71" s="11"/>
      <c r="M71" s="5"/>
      <c r="N71" s="5"/>
      <c r="Q71" t="s">
        <v>98</v>
      </c>
      <c r="R71" t="s">
        <v>153</v>
      </c>
      <c r="S71">
        <v>342</v>
      </c>
      <c r="T71">
        <v>439</v>
      </c>
      <c r="U71">
        <v>1</v>
      </c>
      <c r="V71">
        <v>68</v>
      </c>
      <c r="W71">
        <v>82</v>
      </c>
    </row>
    <row r="72" spans="1:23" x14ac:dyDescent="0.25">
      <c r="A72" t="s">
        <v>99</v>
      </c>
      <c r="B72">
        <v>158</v>
      </c>
      <c r="C72">
        <v>358</v>
      </c>
      <c r="D72">
        <v>177</v>
      </c>
      <c r="E72">
        <v>382</v>
      </c>
      <c r="G72" s="6">
        <f t="shared" si="6"/>
        <v>-143.93059010041898</v>
      </c>
      <c r="H72" s="6">
        <f t="shared" si="5"/>
        <v>-135.20103699783462</v>
      </c>
      <c r="I72" s="7">
        <f t="shared" si="7"/>
        <v>9</v>
      </c>
      <c r="J72" s="7">
        <f t="shared" si="8"/>
        <v>0</v>
      </c>
      <c r="K72" s="7">
        <f t="shared" si="9"/>
        <v>9</v>
      </c>
      <c r="L72" s="11"/>
      <c r="M72" s="5"/>
      <c r="N72" s="5"/>
      <c r="Q72" t="s">
        <v>99</v>
      </c>
      <c r="R72" t="s">
        <v>153</v>
      </c>
      <c r="S72">
        <v>177</v>
      </c>
      <c r="T72">
        <v>382</v>
      </c>
      <c r="U72">
        <v>9</v>
      </c>
      <c r="V72">
        <v>66</v>
      </c>
      <c r="W72">
        <v>68</v>
      </c>
    </row>
    <row r="73" spans="1:23" x14ac:dyDescent="0.25">
      <c r="A73" t="s">
        <v>100</v>
      </c>
      <c r="B73">
        <v>128</v>
      </c>
      <c r="C73">
        <v>295</v>
      </c>
      <c r="D73">
        <v>125</v>
      </c>
      <c r="E73">
        <v>285</v>
      </c>
      <c r="G73" s="6">
        <f t="shared" si="6"/>
        <v>-164.01519847976542</v>
      </c>
      <c r="H73" s="6">
        <f t="shared" si="5"/>
        <v>-167.00538320808349</v>
      </c>
      <c r="I73" s="7">
        <f t="shared" si="7"/>
        <v>3</v>
      </c>
      <c r="J73" s="7">
        <f t="shared" si="8"/>
        <v>0</v>
      </c>
      <c r="K73" s="7">
        <f t="shared" si="9"/>
        <v>3</v>
      </c>
      <c r="L73" s="11"/>
      <c r="M73" s="5"/>
      <c r="N73" s="5"/>
      <c r="Q73" t="s">
        <v>100</v>
      </c>
      <c r="R73" t="s">
        <v>153</v>
      </c>
      <c r="S73">
        <v>125</v>
      </c>
      <c r="T73">
        <v>285</v>
      </c>
      <c r="U73">
        <v>3</v>
      </c>
      <c r="V73">
        <v>64</v>
      </c>
      <c r="W73">
        <v>76</v>
      </c>
    </row>
    <row r="74" spans="1:23" x14ac:dyDescent="0.25">
      <c r="A74" t="s">
        <v>101</v>
      </c>
      <c r="B74">
        <v>429</v>
      </c>
      <c r="C74">
        <v>72</v>
      </c>
      <c r="D74">
        <v>165</v>
      </c>
      <c r="E74">
        <v>118</v>
      </c>
      <c r="G74" s="6">
        <f t="shared" si="6"/>
        <v>57.024108802689561</v>
      </c>
      <c r="H74" s="6">
        <f t="shared" si="5"/>
        <v>141.79383056048641</v>
      </c>
      <c r="I74" s="7">
        <f t="shared" si="7"/>
        <v>85</v>
      </c>
      <c r="J74" s="7">
        <f t="shared" si="8"/>
        <v>85</v>
      </c>
      <c r="K74" s="7">
        <f t="shared" si="9"/>
        <v>0</v>
      </c>
      <c r="L74" s="11"/>
      <c r="M74" s="5"/>
      <c r="N74" s="5"/>
      <c r="Q74" t="s">
        <v>101</v>
      </c>
      <c r="R74" t="s">
        <v>155</v>
      </c>
      <c r="S74">
        <v>165</v>
      </c>
      <c r="T74">
        <v>118</v>
      </c>
      <c r="U74">
        <v>85</v>
      </c>
      <c r="V74">
        <v>46</v>
      </c>
      <c r="W74">
        <v>2</v>
      </c>
    </row>
    <row r="75" spans="1:23" x14ac:dyDescent="0.25">
      <c r="A75" t="s">
        <v>102</v>
      </c>
      <c r="B75">
        <v>504</v>
      </c>
      <c r="C75">
        <v>318</v>
      </c>
      <c r="D75">
        <v>406</v>
      </c>
      <c r="E75">
        <v>417</v>
      </c>
      <c r="G75" s="6">
        <f t="shared" si="6"/>
        <v>-22.972721330828662</v>
      </c>
      <c r="H75" s="6">
        <f t="shared" si="5"/>
        <v>-64.086009203151505</v>
      </c>
      <c r="I75" s="7">
        <f t="shared" si="7"/>
        <v>42</v>
      </c>
      <c r="J75" s="7">
        <f t="shared" si="8"/>
        <v>0</v>
      </c>
      <c r="K75" s="7">
        <f t="shared" si="9"/>
        <v>42</v>
      </c>
      <c r="L75" s="11"/>
      <c r="M75" s="5"/>
      <c r="N75" s="5"/>
      <c r="Q75" t="s">
        <v>102</v>
      </c>
      <c r="R75" t="s">
        <v>155</v>
      </c>
      <c r="S75">
        <v>406</v>
      </c>
      <c r="T75">
        <v>417</v>
      </c>
      <c r="U75">
        <v>42</v>
      </c>
      <c r="V75">
        <v>57</v>
      </c>
      <c r="W75">
        <v>23</v>
      </c>
    </row>
    <row r="76" spans="1:23" x14ac:dyDescent="0.25">
      <c r="A76" t="s">
        <v>103</v>
      </c>
      <c r="B76">
        <v>498</v>
      </c>
      <c r="C76">
        <v>149</v>
      </c>
      <c r="D76">
        <v>503</v>
      </c>
      <c r="E76">
        <v>154</v>
      </c>
      <c r="G76" s="6">
        <f t="shared" si="6"/>
        <v>27.077751402926548</v>
      </c>
      <c r="H76" s="6">
        <f t="shared" si="5"/>
        <v>25.170960037041361</v>
      </c>
      <c r="I76" s="7">
        <f t="shared" si="7"/>
        <v>2</v>
      </c>
      <c r="J76" s="7">
        <f t="shared" si="8"/>
        <v>2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503</v>
      </c>
      <c r="T76">
        <v>154</v>
      </c>
      <c r="U76">
        <v>2</v>
      </c>
      <c r="V76">
        <v>38</v>
      </c>
      <c r="W76">
        <v>38</v>
      </c>
    </row>
    <row r="77" spans="1:23" x14ac:dyDescent="0.25">
      <c r="A77" t="s">
        <v>104</v>
      </c>
      <c r="B77">
        <v>229</v>
      </c>
      <c r="C77">
        <v>62</v>
      </c>
      <c r="D77">
        <v>478</v>
      </c>
      <c r="E77">
        <v>354</v>
      </c>
      <c r="G77" s="6">
        <f t="shared" si="6"/>
        <v>117.07775140292654</v>
      </c>
      <c r="H77" s="6">
        <f t="shared" si="5"/>
        <v>-35.811163922641242</v>
      </c>
      <c r="I77" s="7">
        <f t="shared" si="7"/>
        <v>153</v>
      </c>
      <c r="J77" s="7">
        <f t="shared" si="8"/>
        <v>0</v>
      </c>
      <c r="K77" s="7">
        <f t="shared" si="9"/>
        <v>153</v>
      </c>
      <c r="L77" s="11"/>
      <c r="M77" s="5"/>
      <c r="N77" s="5"/>
      <c r="Q77" t="s">
        <v>104</v>
      </c>
      <c r="R77" t="s">
        <v>154</v>
      </c>
      <c r="S77">
        <v>478</v>
      </c>
      <c r="T77">
        <v>354</v>
      </c>
      <c r="U77">
        <v>153</v>
      </c>
      <c r="V77">
        <v>62</v>
      </c>
      <c r="W77">
        <v>22</v>
      </c>
    </row>
    <row r="78" spans="1:23" x14ac:dyDescent="0.25">
      <c r="A78" t="s">
        <v>105</v>
      </c>
      <c r="B78">
        <v>120</v>
      </c>
      <c r="C78">
        <v>230</v>
      </c>
      <c r="D78">
        <v>119</v>
      </c>
      <c r="E78">
        <v>246</v>
      </c>
      <c r="G78" s="6">
        <f t="shared" si="6"/>
        <v>177.13759477388825</v>
      </c>
      <c r="H78" s="6">
        <f t="shared" si="5"/>
        <v>-178.29018595585845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  <c r="Q78" t="s">
        <v>105</v>
      </c>
      <c r="R78" t="s">
        <v>154</v>
      </c>
      <c r="S78">
        <v>119</v>
      </c>
      <c r="T78">
        <v>246</v>
      </c>
      <c r="U78">
        <v>5</v>
      </c>
      <c r="V78">
        <v>58</v>
      </c>
      <c r="W78">
        <v>63</v>
      </c>
    </row>
    <row r="79" spans="1:23" x14ac:dyDescent="0.25">
      <c r="A79" t="s">
        <v>106</v>
      </c>
      <c r="B79">
        <v>519</v>
      </c>
      <c r="C79">
        <v>216</v>
      </c>
      <c r="D79">
        <v>499</v>
      </c>
      <c r="E79">
        <v>156</v>
      </c>
      <c r="G79" s="6">
        <f t="shared" si="6"/>
        <v>6.8768307374367952</v>
      </c>
      <c r="H79" s="6">
        <f t="shared" si="5"/>
        <v>25.1394323858554</v>
      </c>
      <c r="I79" s="7">
        <f t="shared" si="7"/>
        <v>19</v>
      </c>
      <c r="J79" s="7">
        <f t="shared" si="8"/>
        <v>19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499</v>
      </c>
      <c r="T79">
        <v>156</v>
      </c>
      <c r="U79">
        <v>19</v>
      </c>
      <c r="V79">
        <v>67</v>
      </c>
      <c r="W79">
        <v>67</v>
      </c>
    </row>
    <row r="80" spans="1:23" x14ac:dyDescent="0.25">
      <c r="A80" t="s">
        <v>107</v>
      </c>
      <c r="B80">
        <v>310</v>
      </c>
      <c r="C80">
        <v>440</v>
      </c>
      <c r="D80">
        <v>277</v>
      </c>
      <c r="E80">
        <v>435</v>
      </c>
      <c r="G80" s="6">
        <f t="shared" si="6"/>
        <v>-92.862405226111747</v>
      </c>
      <c r="H80" s="6">
        <f t="shared" si="5"/>
        <v>-102.43544150252764</v>
      </c>
      <c r="I80" s="7">
        <f t="shared" si="7"/>
        <v>10</v>
      </c>
      <c r="J80" s="7">
        <f t="shared" si="8"/>
        <v>0</v>
      </c>
      <c r="K80" s="7">
        <f t="shared" si="9"/>
        <v>10</v>
      </c>
      <c r="L80" s="11"/>
      <c r="M80" s="5"/>
      <c r="N80" s="5"/>
      <c r="Q80" t="s">
        <v>107</v>
      </c>
      <c r="R80" t="s">
        <v>156</v>
      </c>
      <c r="S80">
        <v>277</v>
      </c>
      <c r="T80">
        <v>435</v>
      </c>
      <c r="U80">
        <v>10</v>
      </c>
      <c r="V80">
        <v>81</v>
      </c>
      <c r="W80">
        <v>73</v>
      </c>
    </row>
    <row r="81" spans="1:23" x14ac:dyDescent="0.25">
      <c r="A81" t="s">
        <v>108</v>
      </c>
      <c r="B81">
        <v>200</v>
      </c>
      <c r="C81">
        <v>80</v>
      </c>
      <c r="D81">
        <v>119</v>
      </c>
      <c r="E81">
        <v>237</v>
      </c>
      <c r="G81" s="6">
        <f t="shared" si="6"/>
        <v>126.86989764584402</v>
      </c>
      <c r="H81" s="6">
        <f t="shared" si="5"/>
        <v>179.14490260373327</v>
      </c>
      <c r="I81" s="7">
        <f t="shared" si="7"/>
        <v>53</v>
      </c>
      <c r="J81" s="7">
        <f t="shared" si="8"/>
        <v>53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119</v>
      </c>
      <c r="T81">
        <v>237</v>
      </c>
      <c r="U81">
        <v>53</v>
      </c>
      <c r="V81">
        <v>43</v>
      </c>
      <c r="W81">
        <v>12</v>
      </c>
    </row>
    <row r="82" spans="1:23" x14ac:dyDescent="0.25">
      <c r="A82" t="s">
        <v>109</v>
      </c>
      <c r="B82">
        <v>262</v>
      </c>
      <c r="C82">
        <v>49</v>
      </c>
      <c r="D82">
        <v>514</v>
      </c>
      <c r="E82">
        <v>191</v>
      </c>
      <c r="G82" s="6">
        <f t="shared" si="6"/>
        <v>106.89169574467449</v>
      </c>
      <c r="H82" s="6">
        <f t="shared" si="5"/>
        <v>14.175142055252479</v>
      </c>
      <c r="I82" s="7">
        <f t="shared" si="7"/>
        <v>93</v>
      </c>
      <c r="J82" s="7">
        <f t="shared" si="8"/>
        <v>93</v>
      </c>
      <c r="K82" s="7">
        <f t="shared" si="9"/>
        <v>0</v>
      </c>
      <c r="L82" s="11"/>
      <c r="M82" s="5"/>
      <c r="N82" s="5"/>
      <c r="Q82" t="s">
        <v>109</v>
      </c>
      <c r="R82" t="s">
        <v>156</v>
      </c>
      <c r="S82">
        <v>514</v>
      </c>
      <c r="T82">
        <v>191</v>
      </c>
      <c r="U82">
        <v>93</v>
      </c>
      <c r="V82">
        <v>62</v>
      </c>
      <c r="W82">
        <v>45</v>
      </c>
    </row>
    <row r="83" spans="1:23" x14ac:dyDescent="0.25">
      <c r="A83" t="s">
        <v>110</v>
      </c>
      <c r="B83">
        <v>174</v>
      </c>
      <c r="C83">
        <v>104</v>
      </c>
      <c r="D83">
        <v>391</v>
      </c>
      <c r="E83">
        <v>423</v>
      </c>
      <c r="G83" s="6">
        <f t="shared" si="6"/>
        <v>137.03091423685311</v>
      </c>
      <c r="H83" s="6">
        <f t="shared" si="5"/>
        <v>-68.794835379877796</v>
      </c>
      <c r="I83" s="7">
        <f t="shared" si="7"/>
        <v>155</v>
      </c>
      <c r="J83" s="7">
        <f t="shared" si="8"/>
        <v>0</v>
      </c>
      <c r="K83" s="7">
        <f t="shared" si="9"/>
        <v>155</v>
      </c>
      <c r="L83" s="11"/>
      <c r="M83" s="5"/>
      <c r="N83" s="5"/>
      <c r="Q83" t="s">
        <v>110</v>
      </c>
      <c r="R83" t="s">
        <v>153</v>
      </c>
      <c r="S83">
        <v>391</v>
      </c>
      <c r="T83">
        <v>423</v>
      </c>
      <c r="U83">
        <v>155</v>
      </c>
      <c r="V83">
        <v>77</v>
      </c>
      <c r="W83">
        <v>22</v>
      </c>
    </row>
    <row r="84" spans="1:23" x14ac:dyDescent="0.25">
      <c r="A84" t="s">
        <v>111</v>
      </c>
      <c r="B84">
        <v>398</v>
      </c>
      <c r="C84">
        <v>56</v>
      </c>
      <c r="D84">
        <v>401</v>
      </c>
      <c r="E84">
        <v>60</v>
      </c>
      <c r="G84" s="6">
        <f t="shared" si="6"/>
        <v>67.027278669171338</v>
      </c>
      <c r="H84" s="6">
        <f t="shared" si="5"/>
        <v>65.772254682045826</v>
      </c>
      <c r="I84" s="7">
        <f t="shared" si="7"/>
        <v>2</v>
      </c>
      <c r="J84" s="7">
        <f t="shared" si="8"/>
        <v>2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401</v>
      </c>
      <c r="T84">
        <v>60</v>
      </c>
      <c r="U84">
        <v>2</v>
      </c>
      <c r="V84">
        <v>61</v>
      </c>
      <c r="W84">
        <v>17</v>
      </c>
    </row>
    <row r="85" spans="1:23" x14ac:dyDescent="0.25">
      <c r="A85" t="s">
        <v>112</v>
      </c>
      <c r="B85">
        <v>488</v>
      </c>
      <c r="C85">
        <v>349</v>
      </c>
      <c r="D85">
        <v>522</v>
      </c>
      <c r="E85">
        <v>259</v>
      </c>
      <c r="G85" s="6">
        <f t="shared" si="6"/>
        <v>-32.975891197310439</v>
      </c>
      <c r="H85" s="6">
        <f t="shared" si="5"/>
        <v>-5.3733977395938979</v>
      </c>
      <c r="I85" s="7">
        <f t="shared" si="7"/>
        <v>28</v>
      </c>
      <c r="J85" s="7">
        <f t="shared" si="8"/>
        <v>0</v>
      </c>
      <c r="K85" s="7">
        <f t="shared" si="9"/>
        <v>28</v>
      </c>
      <c r="L85" s="11"/>
      <c r="M85" s="5"/>
      <c r="N85" s="5"/>
      <c r="Q85" t="s">
        <v>112</v>
      </c>
      <c r="R85" t="s">
        <v>153</v>
      </c>
      <c r="S85">
        <v>522</v>
      </c>
      <c r="T85">
        <v>259</v>
      </c>
      <c r="U85">
        <v>28</v>
      </c>
      <c r="V85">
        <v>57</v>
      </c>
      <c r="W85">
        <v>56</v>
      </c>
    </row>
    <row r="86" spans="1:23" x14ac:dyDescent="0.25">
      <c r="A86" t="s">
        <v>113</v>
      </c>
      <c r="B86">
        <v>135</v>
      </c>
      <c r="C86">
        <v>165</v>
      </c>
      <c r="D86">
        <v>146</v>
      </c>
      <c r="E86">
        <v>148</v>
      </c>
      <c r="G86" s="6">
        <f t="shared" si="6"/>
        <v>157.93210043758978</v>
      </c>
      <c r="H86" s="6">
        <f t="shared" si="5"/>
        <v>152.13299615034313</v>
      </c>
      <c r="I86" s="7">
        <f t="shared" si="7"/>
        <v>6</v>
      </c>
      <c r="J86" s="7">
        <f t="shared" si="8"/>
        <v>6</v>
      </c>
      <c r="K86" s="7">
        <f t="shared" si="9"/>
        <v>0</v>
      </c>
      <c r="L86" s="11"/>
      <c r="M86" s="5"/>
      <c r="N86" s="5"/>
      <c r="Q86" t="s">
        <v>113</v>
      </c>
      <c r="R86" t="s">
        <v>155</v>
      </c>
      <c r="S86">
        <v>146</v>
      </c>
      <c r="T86">
        <v>148</v>
      </c>
      <c r="U86">
        <v>6</v>
      </c>
      <c r="V86">
        <v>57</v>
      </c>
      <c r="W86">
        <v>14</v>
      </c>
    </row>
    <row r="87" spans="1:23" x14ac:dyDescent="0.25">
      <c r="A87" t="s">
        <v>114</v>
      </c>
      <c r="B87">
        <v>124</v>
      </c>
      <c r="C87">
        <v>198</v>
      </c>
      <c r="D87">
        <v>238</v>
      </c>
      <c r="E87">
        <v>419</v>
      </c>
      <c r="G87" s="6">
        <f t="shared" si="6"/>
        <v>167.90524292298787</v>
      </c>
      <c r="H87" s="6">
        <f t="shared" si="5"/>
        <v>-114.61254212767838</v>
      </c>
      <c r="I87" s="7">
        <f t="shared" si="7"/>
        <v>78</v>
      </c>
      <c r="J87" s="7">
        <f t="shared" si="8"/>
        <v>0</v>
      </c>
      <c r="K87" s="7">
        <f t="shared" si="9"/>
        <v>78</v>
      </c>
      <c r="L87" s="11"/>
      <c r="M87" s="5"/>
      <c r="N87" s="5"/>
      <c r="Q87" t="s">
        <v>114</v>
      </c>
      <c r="R87" t="s">
        <v>155</v>
      </c>
      <c r="S87">
        <v>238</v>
      </c>
      <c r="T87">
        <v>419</v>
      </c>
      <c r="U87">
        <v>78</v>
      </c>
      <c r="V87">
        <v>42</v>
      </c>
      <c r="W87">
        <v>18</v>
      </c>
    </row>
    <row r="88" spans="1:23" x14ac:dyDescent="0.25">
      <c r="A88" t="s">
        <v>115</v>
      </c>
      <c r="B88">
        <v>327</v>
      </c>
      <c r="C88">
        <v>40</v>
      </c>
      <c r="D88">
        <v>325</v>
      </c>
      <c r="E88">
        <v>40</v>
      </c>
      <c r="G88" s="6">
        <f t="shared" si="6"/>
        <v>87.995465967894106</v>
      </c>
      <c r="H88" s="6">
        <f t="shared" si="5"/>
        <v>88.567903815835365</v>
      </c>
      <c r="I88" s="7">
        <f t="shared" si="7"/>
        <v>1</v>
      </c>
      <c r="J88" s="7">
        <f t="shared" si="8"/>
        <v>1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325</v>
      </c>
      <c r="T88">
        <v>40</v>
      </c>
      <c r="U88">
        <v>1</v>
      </c>
      <c r="V88">
        <v>44</v>
      </c>
      <c r="W88">
        <v>81</v>
      </c>
    </row>
    <row r="89" spans="1:23" x14ac:dyDescent="0.25">
      <c r="A89" t="s">
        <v>116</v>
      </c>
      <c r="B89">
        <v>214</v>
      </c>
      <c r="C89">
        <v>410</v>
      </c>
      <c r="D89">
        <v>478</v>
      </c>
      <c r="E89">
        <v>119</v>
      </c>
      <c r="G89" s="6">
        <f t="shared" si="6"/>
        <v>-121.94475277620339</v>
      </c>
      <c r="H89" s="6">
        <f t="shared" si="5"/>
        <v>37.445715239089004</v>
      </c>
      <c r="I89" s="7">
        <f t="shared" si="7"/>
        <v>160</v>
      </c>
      <c r="J89" s="7">
        <f t="shared" si="8"/>
        <v>160</v>
      </c>
      <c r="K89" s="7">
        <f t="shared" si="9"/>
        <v>0</v>
      </c>
      <c r="L89" s="11"/>
      <c r="M89" s="5"/>
      <c r="N89" s="5"/>
      <c r="Q89" t="s">
        <v>116</v>
      </c>
      <c r="R89" t="s">
        <v>154</v>
      </c>
      <c r="S89">
        <v>478</v>
      </c>
      <c r="T89">
        <v>119</v>
      </c>
      <c r="U89">
        <v>160</v>
      </c>
      <c r="V89">
        <v>39</v>
      </c>
      <c r="W89">
        <v>34</v>
      </c>
    </row>
    <row r="90" spans="1:23" x14ac:dyDescent="0.25">
      <c r="A90" t="s">
        <v>117</v>
      </c>
      <c r="B90">
        <v>443</v>
      </c>
      <c r="C90">
        <v>398</v>
      </c>
      <c r="D90">
        <v>363</v>
      </c>
      <c r="E90">
        <v>438</v>
      </c>
      <c r="G90" s="6">
        <f t="shared" si="6"/>
        <v>-52.099919644631633</v>
      </c>
      <c r="H90" s="6">
        <f t="shared" si="5"/>
        <v>-77.747240484452604</v>
      </c>
      <c r="I90" s="7">
        <f t="shared" si="7"/>
        <v>26</v>
      </c>
      <c r="J90" s="7">
        <f t="shared" si="8"/>
        <v>0</v>
      </c>
      <c r="K90" s="7">
        <f t="shared" si="9"/>
        <v>26</v>
      </c>
      <c r="L90" s="11"/>
      <c r="M90" s="5"/>
      <c r="N90" s="5"/>
      <c r="Q90" t="s">
        <v>117</v>
      </c>
      <c r="R90" t="s">
        <v>154</v>
      </c>
      <c r="S90">
        <v>363</v>
      </c>
      <c r="T90">
        <v>438</v>
      </c>
      <c r="U90">
        <v>26</v>
      </c>
      <c r="V90">
        <v>58</v>
      </c>
      <c r="W90">
        <v>68</v>
      </c>
    </row>
    <row r="91" spans="1:23" x14ac:dyDescent="0.25">
      <c r="A91" t="s">
        <v>118</v>
      </c>
      <c r="B91">
        <v>469</v>
      </c>
      <c r="C91">
        <v>374</v>
      </c>
      <c r="D91">
        <v>502</v>
      </c>
      <c r="E91">
        <v>161</v>
      </c>
      <c r="G91" s="6">
        <f t="shared" si="6"/>
        <v>-41.965960353054982</v>
      </c>
      <c r="H91" s="6">
        <f t="shared" si="5"/>
        <v>23.46402240470746</v>
      </c>
      <c r="I91" s="7">
        <f t="shared" si="7"/>
        <v>66</v>
      </c>
      <c r="J91" s="7">
        <f t="shared" si="8"/>
        <v>66</v>
      </c>
      <c r="K91" s="7">
        <f t="shared" si="9"/>
        <v>0</v>
      </c>
      <c r="L91" s="11"/>
      <c r="M91" s="5"/>
      <c r="N91" s="5"/>
      <c r="Q91" t="s">
        <v>118</v>
      </c>
      <c r="R91" t="s">
        <v>154</v>
      </c>
      <c r="S91">
        <v>502</v>
      </c>
      <c r="T91">
        <v>161</v>
      </c>
      <c r="U91">
        <v>66</v>
      </c>
      <c r="V91">
        <v>58</v>
      </c>
      <c r="W91">
        <v>43</v>
      </c>
    </row>
    <row r="92" spans="1:23" x14ac:dyDescent="0.25">
      <c r="A92" t="s">
        <v>119</v>
      </c>
      <c r="B92">
        <v>426</v>
      </c>
      <c r="C92">
        <v>70</v>
      </c>
      <c r="D92">
        <v>510</v>
      </c>
      <c r="E92">
        <v>175</v>
      </c>
      <c r="G92" s="6">
        <f t="shared" si="6"/>
        <v>58.055247223796606</v>
      </c>
      <c r="H92" s="6">
        <f t="shared" si="5"/>
        <v>18.886087369709291</v>
      </c>
      <c r="I92" s="7">
        <f t="shared" si="7"/>
        <v>40</v>
      </c>
      <c r="J92" s="7">
        <f t="shared" si="8"/>
        <v>40</v>
      </c>
      <c r="K92" s="7">
        <f t="shared" si="9"/>
        <v>0</v>
      </c>
      <c r="L92" s="11"/>
      <c r="M92" s="5"/>
      <c r="N92" s="5"/>
      <c r="Q92" t="s">
        <v>119</v>
      </c>
      <c r="R92" t="s">
        <v>156</v>
      </c>
      <c r="S92">
        <v>510</v>
      </c>
      <c r="T92">
        <v>175</v>
      </c>
      <c r="U92">
        <v>40</v>
      </c>
      <c r="V92">
        <v>64</v>
      </c>
      <c r="W92">
        <v>26</v>
      </c>
    </row>
    <row r="93" spans="1:23" x14ac:dyDescent="0.25">
      <c r="A93" t="s">
        <v>120</v>
      </c>
      <c r="B93">
        <v>143</v>
      </c>
      <c r="C93">
        <v>334</v>
      </c>
      <c r="D93">
        <v>144</v>
      </c>
      <c r="E93">
        <v>335</v>
      </c>
      <c r="G93" s="6">
        <f t="shared" si="6"/>
        <v>-152.02841541861858</v>
      </c>
      <c r="H93" s="6">
        <f t="shared" si="5"/>
        <v>-151.64103655386998</v>
      </c>
      <c r="I93" s="7">
        <f t="shared" si="7"/>
        <v>1</v>
      </c>
      <c r="J93" s="7">
        <f t="shared" si="8"/>
        <v>0</v>
      </c>
      <c r="K93" s="7">
        <f t="shared" si="9"/>
        <v>1</v>
      </c>
      <c r="L93" s="11"/>
      <c r="M93" s="5"/>
      <c r="N93" s="5"/>
      <c r="Q93" t="s">
        <v>120</v>
      </c>
      <c r="R93" t="s">
        <v>156</v>
      </c>
      <c r="S93">
        <v>144</v>
      </c>
      <c r="T93">
        <v>335</v>
      </c>
      <c r="U93">
        <v>1</v>
      </c>
      <c r="V93">
        <v>43</v>
      </c>
      <c r="W93">
        <v>6</v>
      </c>
    </row>
    <row r="94" spans="1:23" x14ac:dyDescent="0.25">
      <c r="A94" t="s">
        <v>121</v>
      </c>
      <c r="B94">
        <v>516</v>
      </c>
      <c r="C94">
        <v>282</v>
      </c>
      <c r="D94">
        <v>522</v>
      </c>
      <c r="E94">
        <v>243</v>
      </c>
      <c r="G94" s="6">
        <f t="shared" si="6"/>
        <v>-12.094757077012103</v>
      </c>
      <c r="H94" s="6">
        <f t="shared" si="5"/>
        <v>-0.85086486473027778</v>
      </c>
      <c r="I94" s="7">
        <f t="shared" si="7"/>
        <v>12</v>
      </c>
      <c r="J94" s="7">
        <f t="shared" si="8"/>
        <v>0</v>
      </c>
      <c r="K94" s="7">
        <f t="shared" si="9"/>
        <v>12</v>
      </c>
      <c r="L94" s="11"/>
      <c r="M94" s="5"/>
      <c r="N94" s="5"/>
      <c r="Q94" t="s">
        <v>121</v>
      </c>
      <c r="R94" t="s">
        <v>156</v>
      </c>
      <c r="S94">
        <v>522</v>
      </c>
      <c r="T94">
        <v>243</v>
      </c>
      <c r="U94">
        <v>12</v>
      </c>
      <c r="V94">
        <v>34</v>
      </c>
      <c r="W94">
        <v>56</v>
      </c>
    </row>
    <row r="95" spans="1:23" x14ac:dyDescent="0.25">
      <c r="A95" t="s">
        <v>122</v>
      </c>
      <c r="B95">
        <v>518</v>
      </c>
      <c r="C95">
        <v>212</v>
      </c>
      <c r="D95">
        <v>517</v>
      </c>
      <c r="E95">
        <v>242</v>
      </c>
      <c r="G95" s="6">
        <f t="shared" si="6"/>
        <v>8.0490617016745052</v>
      </c>
      <c r="H95" s="6">
        <f t="shared" si="5"/>
        <v>-0.58166305750537206</v>
      </c>
      <c r="I95" s="7">
        <f t="shared" si="7"/>
        <v>9</v>
      </c>
      <c r="J95" s="7">
        <f t="shared" si="8"/>
        <v>0</v>
      </c>
      <c r="K95" s="7">
        <f t="shared" si="9"/>
        <v>9</v>
      </c>
      <c r="L95" s="11"/>
      <c r="M95" s="5"/>
      <c r="N95" s="5"/>
      <c r="Q95" t="s">
        <v>122</v>
      </c>
      <c r="R95" t="s">
        <v>153</v>
      </c>
      <c r="S95">
        <v>517</v>
      </c>
      <c r="T95">
        <v>242</v>
      </c>
      <c r="U95">
        <v>9</v>
      </c>
      <c r="V95">
        <v>50</v>
      </c>
      <c r="W95">
        <v>45</v>
      </c>
    </row>
    <row r="96" spans="1:23" x14ac:dyDescent="0.25">
      <c r="A96" t="s">
        <v>123</v>
      </c>
      <c r="B96">
        <v>395</v>
      </c>
      <c r="C96">
        <v>55</v>
      </c>
      <c r="D96">
        <v>206</v>
      </c>
      <c r="E96">
        <v>70</v>
      </c>
      <c r="G96" s="6">
        <f t="shared" si="6"/>
        <v>67.932100437589796</v>
      </c>
      <c r="H96" s="6">
        <f t="shared" si="5"/>
        <v>123.8453402610717</v>
      </c>
      <c r="I96" s="7">
        <f t="shared" si="7"/>
        <v>56</v>
      </c>
      <c r="J96" s="7">
        <f t="shared" si="8"/>
        <v>56</v>
      </c>
      <c r="K96" s="7">
        <f t="shared" si="9"/>
        <v>0</v>
      </c>
      <c r="L96" s="11"/>
      <c r="M96" s="5"/>
      <c r="N96" s="5"/>
      <c r="Q96" t="s">
        <v>123</v>
      </c>
      <c r="R96" t="s">
        <v>153</v>
      </c>
      <c r="S96">
        <v>206</v>
      </c>
      <c r="T96">
        <v>70</v>
      </c>
      <c r="U96">
        <v>56</v>
      </c>
      <c r="V96">
        <v>67</v>
      </c>
      <c r="W96">
        <v>60</v>
      </c>
    </row>
    <row r="97" spans="1:23" x14ac:dyDescent="0.25">
      <c r="A97" t="s">
        <v>124</v>
      </c>
      <c r="B97">
        <v>454</v>
      </c>
      <c r="C97">
        <v>91</v>
      </c>
      <c r="D97">
        <v>430</v>
      </c>
      <c r="E97">
        <v>71</v>
      </c>
      <c r="G97" s="6">
        <f t="shared" si="6"/>
        <v>48.034039646945011</v>
      </c>
      <c r="H97" s="6">
        <f t="shared" si="5"/>
        <v>56.940397035419352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  <c r="Q97" t="s">
        <v>124</v>
      </c>
      <c r="R97" t="s">
        <v>153</v>
      </c>
      <c r="S97">
        <v>430</v>
      </c>
      <c r="T97">
        <v>71</v>
      </c>
      <c r="U97">
        <v>9</v>
      </c>
      <c r="V97">
        <v>52</v>
      </c>
      <c r="W97">
        <v>61</v>
      </c>
    </row>
    <row r="98" spans="1:23" x14ac:dyDescent="0.25">
      <c r="A98" t="s">
        <v>125</v>
      </c>
      <c r="B98">
        <v>131</v>
      </c>
      <c r="C98">
        <v>175</v>
      </c>
      <c r="D98">
        <v>234</v>
      </c>
      <c r="E98">
        <v>64</v>
      </c>
      <c r="G98" s="6">
        <f t="shared" si="6"/>
        <v>161.02112024428655</v>
      </c>
      <c r="H98" s="6">
        <f t="shared" si="5"/>
        <v>116.04181659489382</v>
      </c>
      <c r="I98" s="7">
        <f t="shared" si="7"/>
        <v>45</v>
      </c>
      <c r="J98" s="7">
        <f t="shared" si="8"/>
        <v>45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234</v>
      </c>
      <c r="T98">
        <v>64</v>
      </c>
      <c r="U98">
        <v>45</v>
      </c>
      <c r="V98">
        <v>40</v>
      </c>
      <c r="W98">
        <v>34</v>
      </c>
    </row>
    <row r="99" spans="1:23" x14ac:dyDescent="0.25">
      <c r="A99" t="s">
        <v>126</v>
      </c>
      <c r="B99">
        <v>518</v>
      </c>
      <c r="C99">
        <v>271</v>
      </c>
      <c r="D99">
        <v>176</v>
      </c>
      <c r="E99">
        <v>379</v>
      </c>
      <c r="G99" s="6">
        <f t="shared" si="6"/>
        <v>-8.8983130644626023</v>
      </c>
      <c r="H99" s="6">
        <f t="shared" si="5"/>
        <v>-136.01218761398243</v>
      </c>
      <c r="I99" s="7">
        <f t="shared" si="7"/>
        <v>128</v>
      </c>
      <c r="J99" s="7">
        <f t="shared" si="8"/>
        <v>0</v>
      </c>
      <c r="K99" s="7">
        <f t="shared" si="9"/>
        <v>128</v>
      </c>
      <c r="L99" s="11"/>
      <c r="M99" s="5"/>
      <c r="N99" s="5"/>
      <c r="Q99" t="s">
        <v>126</v>
      </c>
      <c r="R99" t="s">
        <v>155</v>
      </c>
      <c r="S99">
        <v>176</v>
      </c>
      <c r="T99">
        <v>379</v>
      </c>
      <c r="U99">
        <v>128</v>
      </c>
      <c r="V99">
        <v>49</v>
      </c>
      <c r="W99">
        <v>37</v>
      </c>
    </row>
    <row r="100" spans="1:23" x14ac:dyDescent="0.25">
      <c r="A100" t="s">
        <v>127</v>
      </c>
      <c r="B100">
        <v>323</v>
      </c>
      <c r="C100">
        <v>440</v>
      </c>
      <c r="D100">
        <v>290</v>
      </c>
      <c r="E100">
        <v>439</v>
      </c>
      <c r="G100" s="6">
        <f t="shared" si="6"/>
        <v>-89.140627756355329</v>
      </c>
      <c r="H100" s="6">
        <f t="shared" si="5"/>
        <v>-98.572998363611376</v>
      </c>
      <c r="I100" s="7">
        <f t="shared" si="7"/>
        <v>10</v>
      </c>
      <c r="J100" s="7">
        <f t="shared" si="8"/>
        <v>0</v>
      </c>
      <c r="K100" s="7">
        <f t="shared" si="9"/>
        <v>10</v>
      </c>
      <c r="L100" s="11"/>
      <c r="M100" s="5"/>
      <c r="N100" s="5"/>
      <c r="Q100" t="s">
        <v>127</v>
      </c>
      <c r="R100" t="s">
        <v>155</v>
      </c>
      <c r="S100">
        <v>290</v>
      </c>
      <c r="T100">
        <v>439</v>
      </c>
      <c r="U100">
        <v>10</v>
      </c>
      <c r="V100">
        <v>51</v>
      </c>
      <c r="W100">
        <v>81</v>
      </c>
    </row>
    <row r="101" spans="1:23" x14ac:dyDescent="0.25">
      <c r="A101" t="s">
        <v>128</v>
      </c>
      <c r="B101">
        <v>169</v>
      </c>
      <c r="C101">
        <v>371</v>
      </c>
      <c r="D101">
        <v>385</v>
      </c>
      <c r="E101">
        <v>427</v>
      </c>
      <c r="G101" s="6">
        <f t="shared" si="6"/>
        <v>-139.05673786129486</v>
      </c>
      <c r="H101" s="6">
        <f t="shared" si="5"/>
        <v>-70.832876599514179</v>
      </c>
      <c r="I101" s="7">
        <f t="shared" si="7"/>
        <v>69</v>
      </c>
      <c r="J101" s="7">
        <f t="shared" si="8"/>
        <v>0</v>
      </c>
      <c r="K101" s="7">
        <f t="shared" si="9"/>
        <v>69</v>
      </c>
      <c r="L101" s="11"/>
      <c r="M101" s="5"/>
      <c r="N101" s="5"/>
      <c r="Q101" t="s">
        <v>128</v>
      </c>
      <c r="R101" t="s">
        <v>154</v>
      </c>
      <c r="S101">
        <v>385</v>
      </c>
      <c r="T101">
        <v>427</v>
      </c>
      <c r="U101">
        <v>69</v>
      </c>
      <c r="V101">
        <v>52</v>
      </c>
      <c r="W101">
        <v>26</v>
      </c>
    </row>
    <row r="102" spans="1:23" x14ac:dyDescent="0.25">
      <c r="A102" t="s">
        <v>129</v>
      </c>
      <c r="B102">
        <v>495</v>
      </c>
      <c r="C102">
        <v>337</v>
      </c>
      <c r="D102">
        <v>148</v>
      </c>
      <c r="E102">
        <v>345</v>
      </c>
      <c r="G102" s="6">
        <f t="shared" si="6"/>
        <v>-28.998977146154004</v>
      </c>
      <c r="H102" s="6">
        <f t="shared" si="5"/>
        <v>-148.59739076026645</v>
      </c>
      <c r="I102" s="7">
        <f t="shared" si="7"/>
        <v>120</v>
      </c>
      <c r="J102" s="7">
        <f t="shared" si="8"/>
        <v>0</v>
      </c>
      <c r="K102" s="7">
        <f t="shared" si="9"/>
        <v>120</v>
      </c>
      <c r="L102" s="11"/>
      <c r="M102" s="5"/>
      <c r="N102" s="5"/>
      <c r="Q102" t="s">
        <v>129</v>
      </c>
      <c r="R102" t="s">
        <v>154</v>
      </c>
      <c r="S102">
        <v>148</v>
      </c>
      <c r="T102">
        <v>345</v>
      </c>
      <c r="U102">
        <v>120</v>
      </c>
      <c r="V102">
        <v>50</v>
      </c>
      <c r="W102">
        <v>18</v>
      </c>
    </row>
    <row r="103" spans="1:23" x14ac:dyDescent="0.25">
      <c r="A103" t="s">
        <v>130</v>
      </c>
      <c r="B103">
        <v>124</v>
      </c>
      <c r="C103">
        <v>278</v>
      </c>
      <c r="D103">
        <v>119</v>
      </c>
      <c r="E103">
        <v>237</v>
      </c>
      <c r="G103" s="6">
        <f t="shared" si="6"/>
        <v>-169.02775976218837</v>
      </c>
      <c r="H103" s="6">
        <f t="shared" si="5"/>
        <v>179.14490260373327</v>
      </c>
      <c r="I103" s="7">
        <f t="shared" si="7"/>
        <v>12</v>
      </c>
      <c r="J103" s="7">
        <f t="shared" si="8"/>
        <v>12</v>
      </c>
      <c r="K103" s="7">
        <f t="shared" si="9"/>
        <v>0</v>
      </c>
      <c r="L103" s="11"/>
      <c r="M103" s="5"/>
      <c r="N103" s="5"/>
      <c r="Q103" t="s">
        <v>130</v>
      </c>
      <c r="R103" t="s">
        <v>154</v>
      </c>
      <c r="S103">
        <v>119</v>
      </c>
      <c r="T103">
        <v>237</v>
      </c>
      <c r="U103">
        <v>12</v>
      </c>
      <c r="V103">
        <v>43</v>
      </c>
      <c r="W103">
        <v>34</v>
      </c>
    </row>
    <row r="104" spans="1:23" x14ac:dyDescent="0.25">
      <c r="A104" t="s">
        <v>131</v>
      </c>
      <c r="B104">
        <v>255</v>
      </c>
      <c r="C104">
        <v>429</v>
      </c>
      <c r="D104">
        <v>226</v>
      </c>
      <c r="E104">
        <v>419</v>
      </c>
      <c r="G104" s="6">
        <f t="shared" si="6"/>
        <v>-108.97887975571345</v>
      </c>
      <c r="H104" s="6">
        <f t="shared" si="5"/>
        <v>-117.70574561069174</v>
      </c>
      <c r="I104" s="7">
        <f t="shared" si="7"/>
        <v>9</v>
      </c>
      <c r="J104" s="7">
        <f t="shared" si="8"/>
        <v>0</v>
      </c>
      <c r="K104" s="7">
        <f t="shared" si="9"/>
        <v>9</v>
      </c>
      <c r="L104" s="11"/>
      <c r="M104" s="5"/>
      <c r="N104" s="5"/>
      <c r="Q104" t="s">
        <v>131</v>
      </c>
      <c r="R104" t="s">
        <v>156</v>
      </c>
      <c r="S104">
        <v>226</v>
      </c>
      <c r="T104">
        <v>419</v>
      </c>
      <c r="U104">
        <v>9</v>
      </c>
      <c r="V104">
        <v>80</v>
      </c>
      <c r="W104">
        <v>87</v>
      </c>
    </row>
    <row r="105" spans="1:23" x14ac:dyDescent="0.25">
      <c r="A105" t="s">
        <v>132</v>
      </c>
      <c r="B105">
        <v>358</v>
      </c>
      <c r="C105">
        <v>436</v>
      </c>
      <c r="D105">
        <v>440</v>
      </c>
      <c r="E105">
        <v>394</v>
      </c>
      <c r="G105" s="6">
        <f t="shared" si="6"/>
        <v>-79.027759762188353</v>
      </c>
      <c r="H105" s="6">
        <f t="shared" si="5"/>
        <v>-52.073537674961372</v>
      </c>
      <c r="I105" s="7">
        <f t="shared" si="7"/>
        <v>27</v>
      </c>
      <c r="J105" s="7">
        <f t="shared" si="8"/>
        <v>0</v>
      </c>
      <c r="K105" s="7">
        <f t="shared" si="9"/>
        <v>27</v>
      </c>
      <c r="L105" s="11"/>
      <c r="M105" s="5"/>
      <c r="N105" s="5"/>
      <c r="Q105" t="s">
        <v>132</v>
      </c>
      <c r="R105" t="s">
        <v>156</v>
      </c>
      <c r="S105">
        <v>440</v>
      </c>
      <c r="T105">
        <v>394</v>
      </c>
      <c r="U105">
        <v>27</v>
      </c>
      <c r="V105">
        <v>67</v>
      </c>
      <c r="W105">
        <v>57</v>
      </c>
    </row>
    <row r="106" spans="1:23" x14ac:dyDescent="0.25">
      <c r="A106" t="s">
        <v>133</v>
      </c>
      <c r="B106">
        <v>475</v>
      </c>
      <c r="C106">
        <v>366</v>
      </c>
      <c r="D106">
        <v>513</v>
      </c>
      <c r="E106">
        <v>205</v>
      </c>
      <c r="G106" s="6">
        <f t="shared" si="6"/>
        <v>-39.107772382680899</v>
      </c>
      <c r="H106" s="6">
        <f t="shared" si="5"/>
        <v>10.278719804132262</v>
      </c>
      <c r="I106" s="7">
        <f t="shared" si="7"/>
        <v>50</v>
      </c>
      <c r="J106" s="7">
        <f t="shared" si="8"/>
        <v>50</v>
      </c>
      <c r="K106" s="7">
        <f t="shared" si="9"/>
        <v>0</v>
      </c>
      <c r="L106" s="11"/>
      <c r="M106" s="5"/>
      <c r="N106" s="5"/>
      <c r="Q106" t="s">
        <v>133</v>
      </c>
      <c r="R106" t="s">
        <v>156</v>
      </c>
      <c r="S106">
        <v>513</v>
      </c>
      <c r="T106">
        <v>205</v>
      </c>
      <c r="U106">
        <v>50</v>
      </c>
      <c r="V106">
        <v>77</v>
      </c>
      <c r="W106">
        <v>30</v>
      </c>
    </row>
    <row r="107" spans="1:23" x14ac:dyDescent="0.25">
      <c r="A107" t="s">
        <v>134</v>
      </c>
      <c r="B107">
        <v>189</v>
      </c>
      <c r="C107">
        <v>89</v>
      </c>
      <c r="D107">
        <v>187</v>
      </c>
      <c r="E107">
        <v>99</v>
      </c>
      <c r="G107" s="6">
        <f t="shared" si="6"/>
        <v>130.94326213870511</v>
      </c>
      <c r="H107" s="6">
        <f t="shared" si="5"/>
        <v>133.32760563891074</v>
      </c>
      <c r="I107" s="7">
        <f t="shared" si="7"/>
        <v>3</v>
      </c>
      <c r="J107" s="7">
        <f t="shared" si="8"/>
        <v>3</v>
      </c>
      <c r="K107" s="7">
        <f t="shared" si="9"/>
        <v>0</v>
      </c>
      <c r="L107" s="11"/>
      <c r="M107" s="5"/>
      <c r="N107" s="5"/>
      <c r="Q107" t="s">
        <v>134</v>
      </c>
      <c r="R107" t="s">
        <v>153</v>
      </c>
      <c r="S107">
        <v>187</v>
      </c>
      <c r="T107">
        <v>99</v>
      </c>
      <c r="U107">
        <v>3</v>
      </c>
      <c r="V107">
        <v>49</v>
      </c>
      <c r="W107">
        <v>86</v>
      </c>
    </row>
    <row r="108" spans="1:23" x14ac:dyDescent="0.25">
      <c r="A108" t="s">
        <v>135</v>
      </c>
      <c r="B108">
        <v>223</v>
      </c>
      <c r="C108">
        <v>415</v>
      </c>
      <c r="D108">
        <v>217</v>
      </c>
      <c r="E108">
        <v>409</v>
      </c>
      <c r="G108" s="6">
        <f t="shared" si="6"/>
        <v>-118.99897714615399</v>
      </c>
      <c r="H108" s="6">
        <f t="shared" si="5"/>
        <v>-121.36094794762796</v>
      </c>
      <c r="I108" s="7">
        <f t="shared" si="7"/>
        <v>3</v>
      </c>
      <c r="J108" s="7">
        <f t="shared" si="8"/>
        <v>0</v>
      </c>
      <c r="K108" s="7">
        <f t="shared" si="9"/>
        <v>3</v>
      </c>
      <c r="L108" s="11"/>
      <c r="M108" s="5"/>
      <c r="N108" s="5"/>
      <c r="Q108" t="s">
        <v>135</v>
      </c>
      <c r="R108" t="s">
        <v>153</v>
      </c>
      <c r="S108">
        <v>217</v>
      </c>
      <c r="T108">
        <v>409</v>
      </c>
      <c r="U108">
        <v>3</v>
      </c>
      <c r="V108">
        <v>61</v>
      </c>
      <c r="W108">
        <v>68</v>
      </c>
    </row>
    <row r="109" spans="1:23" x14ac:dyDescent="0.25">
      <c r="A109" t="s">
        <v>136</v>
      </c>
      <c r="B109">
        <v>145</v>
      </c>
      <c r="C109">
        <v>143</v>
      </c>
      <c r="D109">
        <v>448</v>
      </c>
      <c r="E109">
        <v>387</v>
      </c>
      <c r="G109" s="6">
        <f t="shared" si="6"/>
        <v>151.001022853846</v>
      </c>
      <c r="H109" s="6">
        <f t="shared" si="5"/>
        <v>-48.95233658211577</v>
      </c>
      <c r="I109" s="7">
        <f t="shared" si="7"/>
        <v>161</v>
      </c>
      <c r="J109" s="7">
        <f t="shared" si="8"/>
        <v>0</v>
      </c>
      <c r="K109" s="7">
        <f t="shared" si="9"/>
        <v>161</v>
      </c>
      <c r="L109" s="11"/>
      <c r="M109" s="5"/>
      <c r="N109" s="5"/>
      <c r="Q109" t="s">
        <v>136</v>
      </c>
      <c r="R109" t="s">
        <v>153</v>
      </c>
      <c r="S109">
        <v>448</v>
      </c>
      <c r="T109">
        <v>387</v>
      </c>
      <c r="U109">
        <v>161</v>
      </c>
      <c r="V109">
        <v>66</v>
      </c>
      <c r="W109">
        <v>32</v>
      </c>
    </row>
    <row r="110" spans="1:23" x14ac:dyDescent="0.25">
      <c r="A110" t="s">
        <v>137</v>
      </c>
      <c r="B110">
        <v>135</v>
      </c>
      <c r="C110">
        <v>315</v>
      </c>
      <c r="D110">
        <v>148</v>
      </c>
      <c r="E110">
        <v>347</v>
      </c>
      <c r="G110" s="6">
        <f t="shared" si="6"/>
        <v>-157.93210043758978</v>
      </c>
      <c r="H110" s="6">
        <f t="shared" si="5"/>
        <v>-148.11454498833194</v>
      </c>
      <c r="I110" s="7">
        <f t="shared" si="7"/>
        <v>10</v>
      </c>
      <c r="J110" s="7">
        <f t="shared" si="8"/>
        <v>0</v>
      </c>
      <c r="K110" s="7">
        <f t="shared" si="9"/>
        <v>10</v>
      </c>
      <c r="L110" s="11"/>
      <c r="M110" s="5"/>
      <c r="N110" s="5"/>
      <c r="Q110" t="s">
        <v>137</v>
      </c>
      <c r="R110" t="s">
        <v>155</v>
      </c>
      <c r="S110">
        <v>148</v>
      </c>
      <c r="T110">
        <v>347</v>
      </c>
      <c r="U110">
        <v>10</v>
      </c>
      <c r="V110">
        <v>48</v>
      </c>
      <c r="W110">
        <v>35</v>
      </c>
    </row>
    <row r="111" spans="1:23" x14ac:dyDescent="0.25">
      <c r="A111" t="s">
        <v>138</v>
      </c>
      <c r="B111">
        <v>497</v>
      </c>
      <c r="C111">
        <v>334</v>
      </c>
      <c r="D111">
        <v>120</v>
      </c>
      <c r="E111">
        <v>241</v>
      </c>
      <c r="G111" s="6">
        <f t="shared" si="6"/>
        <v>-27.971584581381421</v>
      </c>
      <c r="H111" s="6">
        <f t="shared" si="5"/>
        <v>-179.71352348972295</v>
      </c>
      <c r="I111" s="7">
        <f t="shared" si="7"/>
        <v>152</v>
      </c>
      <c r="J111" s="7">
        <f t="shared" si="8"/>
        <v>0</v>
      </c>
      <c r="K111" s="7">
        <f t="shared" si="9"/>
        <v>152</v>
      </c>
      <c r="L111" s="11"/>
      <c r="M111" s="5"/>
      <c r="N111" s="5"/>
      <c r="Q111" t="s">
        <v>138</v>
      </c>
      <c r="R111" t="s">
        <v>155</v>
      </c>
      <c r="S111">
        <v>120</v>
      </c>
      <c r="T111">
        <v>241</v>
      </c>
      <c r="U111">
        <v>152</v>
      </c>
      <c r="V111">
        <v>46</v>
      </c>
      <c r="W111">
        <v>29</v>
      </c>
    </row>
    <row r="112" spans="1:23" x14ac:dyDescent="0.25">
      <c r="A112" t="s">
        <v>139</v>
      </c>
      <c r="B112">
        <v>292</v>
      </c>
      <c r="C112">
        <v>438</v>
      </c>
      <c r="D112">
        <v>210</v>
      </c>
      <c r="E112">
        <v>407</v>
      </c>
      <c r="G112" s="6">
        <f t="shared" si="6"/>
        <v>-98.049061701674503</v>
      </c>
      <c r="H112" s="6">
        <f t="shared" si="5"/>
        <v>-123.37220238481375</v>
      </c>
      <c r="I112" s="7">
        <f t="shared" si="7"/>
        <v>26</v>
      </c>
      <c r="J112" s="7">
        <f t="shared" si="8"/>
        <v>0</v>
      </c>
      <c r="K112" s="7">
        <f t="shared" si="9"/>
        <v>26</v>
      </c>
      <c r="L112" s="11"/>
      <c r="M112" s="5"/>
      <c r="N112" s="5"/>
      <c r="Q112" t="s">
        <v>139</v>
      </c>
      <c r="R112" t="s">
        <v>155</v>
      </c>
      <c r="S112">
        <v>210</v>
      </c>
      <c r="T112">
        <v>407</v>
      </c>
      <c r="U112">
        <v>26</v>
      </c>
      <c r="V112">
        <v>62</v>
      </c>
      <c r="W112">
        <v>62</v>
      </c>
    </row>
    <row r="113" spans="1:23" x14ac:dyDescent="0.25">
      <c r="A113" t="s">
        <v>140</v>
      </c>
      <c r="B113">
        <v>124</v>
      </c>
      <c r="C113">
        <v>282</v>
      </c>
      <c r="D113">
        <v>122</v>
      </c>
      <c r="E113">
        <v>227</v>
      </c>
      <c r="G113" s="6">
        <f t="shared" si="6"/>
        <v>-167.90524292298787</v>
      </c>
      <c r="H113" s="6">
        <f t="shared" si="5"/>
        <v>176.24354745219594</v>
      </c>
      <c r="I113" s="7">
        <f t="shared" si="7"/>
        <v>16</v>
      </c>
      <c r="J113" s="7">
        <f t="shared" si="8"/>
        <v>16</v>
      </c>
      <c r="K113" s="7">
        <f t="shared" si="9"/>
        <v>0</v>
      </c>
      <c r="L113" s="11"/>
      <c r="M113" s="5"/>
      <c r="N113" s="5"/>
      <c r="Q113" t="s">
        <v>140</v>
      </c>
      <c r="R113" t="s">
        <v>154</v>
      </c>
      <c r="S113">
        <v>122</v>
      </c>
      <c r="T113">
        <v>227</v>
      </c>
      <c r="U113">
        <v>16</v>
      </c>
      <c r="V113">
        <v>57</v>
      </c>
      <c r="W113">
        <v>82</v>
      </c>
    </row>
    <row r="114" spans="1:23" x14ac:dyDescent="0.25">
      <c r="A114" t="s">
        <v>141</v>
      </c>
      <c r="B114">
        <v>313</v>
      </c>
      <c r="C114">
        <v>40</v>
      </c>
      <c r="D114">
        <v>355</v>
      </c>
      <c r="E114">
        <v>44</v>
      </c>
      <c r="G114" s="6">
        <f t="shared" si="6"/>
        <v>92.004534032105894</v>
      </c>
      <c r="H114" s="6">
        <f t="shared" si="5"/>
        <v>79.875328344602195</v>
      </c>
      <c r="I114" s="7">
        <f t="shared" si="7"/>
        <v>13</v>
      </c>
      <c r="J114" s="7">
        <f t="shared" si="8"/>
        <v>13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355</v>
      </c>
      <c r="T114">
        <v>44</v>
      </c>
      <c r="U114">
        <v>13</v>
      </c>
      <c r="V114">
        <v>58</v>
      </c>
      <c r="W114">
        <v>62</v>
      </c>
    </row>
    <row r="115" spans="1:23" x14ac:dyDescent="0.25">
      <c r="A115" t="s">
        <v>142</v>
      </c>
      <c r="B115">
        <v>162</v>
      </c>
      <c r="C115">
        <v>117</v>
      </c>
      <c r="D115">
        <v>162</v>
      </c>
      <c r="E115">
        <v>113</v>
      </c>
      <c r="G115" s="6">
        <f t="shared" si="6"/>
        <v>142.09991964463163</v>
      </c>
      <c r="H115" s="6">
        <f t="shared" si="5"/>
        <v>141.20776722166204</v>
      </c>
      <c r="I115" s="7">
        <f t="shared" si="7"/>
        <v>1</v>
      </c>
      <c r="J115" s="7">
        <f t="shared" si="8"/>
        <v>1</v>
      </c>
      <c r="K115" s="7">
        <f t="shared" si="9"/>
        <v>0</v>
      </c>
      <c r="L115" s="11"/>
      <c r="M115" s="5"/>
      <c r="N115" s="5"/>
      <c r="Q115" t="s">
        <v>142</v>
      </c>
      <c r="R115" t="s">
        <v>154</v>
      </c>
      <c r="S115">
        <v>162</v>
      </c>
      <c r="T115">
        <v>113</v>
      </c>
      <c r="U115">
        <v>1</v>
      </c>
      <c r="V115">
        <v>63</v>
      </c>
      <c r="W115">
        <v>68</v>
      </c>
    </row>
    <row r="116" spans="1:23" x14ac:dyDescent="0.25">
      <c r="A116" t="s">
        <v>143</v>
      </c>
      <c r="B116">
        <v>278</v>
      </c>
      <c r="C116">
        <v>44</v>
      </c>
      <c r="D116">
        <v>520</v>
      </c>
      <c r="E116">
        <v>229</v>
      </c>
      <c r="G116" s="6">
        <f t="shared" si="6"/>
        <v>102.09475707701209</v>
      </c>
      <c r="H116" s="6">
        <f t="shared" si="5"/>
        <v>3.1480960995627592</v>
      </c>
      <c r="I116" s="7">
        <f t="shared" si="7"/>
        <v>99</v>
      </c>
      <c r="J116" s="7">
        <f t="shared" si="8"/>
        <v>99</v>
      </c>
      <c r="K116" s="7">
        <f t="shared" si="9"/>
        <v>0</v>
      </c>
      <c r="L116" s="11"/>
      <c r="M116" s="5"/>
      <c r="N116" s="5"/>
      <c r="Q116" t="s">
        <v>143</v>
      </c>
      <c r="R116" t="s">
        <v>156</v>
      </c>
      <c r="S116">
        <v>520</v>
      </c>
      <c r="T116">
        <v>229</v>
      </c>
      <c r="U116">
        <v>99</v>
      </c>
      <c r="V116">
        <v>71</v>
      </c>
      <c r="W116">
        <v>60</v>
      </c>
    </row>
    <row r="117" spans="1:23" x14ac:dyDescent="0.25">
      <c r="A117" t="s">
        <v>144</v>
      </c>
      <c r="B117">
        <v>520</v>
      </c>
      <c r="C117">
        <v>233</v>
      </c>
      <c r="D117">
        <v>519</v>
      </c>
      <c r="E117">
        <v>228</v>
      </c>
      <c r="G117" s="6">
        <f t="shared" si="6"/>
        <v>2.0045340321059042</v>
      </c>
      <c r="H117" s="6">
        <f t="shared" si="5"/>
        <v>3.450843193751159</v>
      </c>
      <c r="I117" s="7">
        <f t="shared" si="7"/>
        <v>2</v>
      </c>
      <c r="J117" s="7">
        <f t="shared" si="8"/>
        <v>2</v>
      </c>
      <c r="K117" s="7">
        <f t="shared" si="9"/>
        <v>0</v>
      </c>
      <c r="L117" s="11"/>
      <c r="M117" s="5"/>
      <c r="N117" s="5"/>
      <c r="Q117" t="s">
        <v>144</v>
      </c>
      <c r="R117" t="s">
        <v>156</v>
      </c>
      <c r="S117">
        <v>519</v>
      </c>
      <c r="T117">
        <v>228</v>
      </c>
      <c r="U117">
        <v>2</v>
      </c>
      <c r="V117">
        <v>79</v>
      </c>
      <c r="W117">
        <v>61</v>
      </c>
    </row>
    <row r="118" spans="1:23" x14ac:dyDescent="0.25">
      <c r="A118" t="s">
        <v>145</v>
      </c>
      <c r="B118">
        <v>426</v>
      </c>
      <c r="C118">
        <v>410</v>
      </c>
      <c r="D118">
        <v>412</v>
      </c>
      <c r="E118">
        <v>64</v>
      </c>
      <c r="G118" s="6">
        <f t="shared" si="6"/>
        <v>-58.055247223796606</v>
      </c>
      <c r="H118" s="6">
        <f t="shared" si="5"/>
        <v>62.40270413135628</v>
      </c>
      <c r="I118" s="7">
        <f t="shared" si="7"/>
        <v>121</v>
      </c>
      <c r="J118" s="7">
        <f t="shared" si="8"/>
        <v>121</v>
      </c>
      <c r="K118" s="7">
        <f t="shared" si="9"/>
        <v>0</v>
      </c>
      <c r="L118" s="11"/>
      <c r="M118" s="5"/>
      <c r="N118" s="5"/>
      <c r="Q118" t="s">
        <v>145</v>
      </c>
      <c r="R118" t="s">
        <v>156</v>
      </c>
      <c r="S118">
        <v>412</v>
      </c>
      <c r="T118">
        <v>64</v>
      </c>
      <c r="U118">
        <v>121</v>
      </c>
      <c r="V118">
        <v>64</v>
      </c>
      <c r="W118">
        <v>25</v>
      </c>
    </row>
    <row r="119" spans="1:23" x14ac:dyDescent="0.25">
      <c r="A119" t="s">
        <v>146</v>
      </c>
      <c r="B119">
        <v>348</v>
      </c>
      <c r="C119">
        <v>42</v>
      </c>
      <c r="D119">
        <v>429</v>
      </c>
      <c r="E119">
        <v>77</v>
      </c>
      <c r="G119" s="6">
        <f t="shared" si="6"/>
        <v>81.950938298325497</v>
      </c>
      <c r="H119" s="6">
        <f t="shared" si="5"/>
        <v>56.228891821538738</v>
      </c>
      <c r="I119" s="7">
        <f t="shared" si="7"/>
        <v>26</v>
      </c>
      <c r="J119" s="7">
        <f t="shared" si="8"/>
        <v>26</v>
      </c>
      <c r="K119" s="7">
        <f t="shared" si="9"/>
        <v>0</v>
      </c>
      <c r="L119" s="11"/>
      <c r="M119" s="5"/>
      <c r="N119" s="5"/>
      <c r="Q119" t="s">
        <v>146</v>
      </c>
      <c r="R119" t="s">
        <v>153</v>
      </c>
      <c r="S119">
        <v>429</v>
      </c>
      <c r="T119">
        <v>77</v>
      </c>
      <c r="U119">
        <v>26</v>
      </c>
      <c r="V119">
        <v>57</v>
      </c>
      <c r="W119">
        <v>70</v>
      </c>
    </row>
    <row r="120" spans="1:23" x14ac:dyDescent="0.25">
      <c r="A120" t="s">
        <v>147</v>
      </c>
      <c r="B120">
        <v>469</v>
      </c>
      <c r="C120">
        <v>106</v>
      </c>
      <c r="D120">
        <v>227</v>
      </c>
      <c r="E120">
        <v>63</v>
      </c>
      <c r="G120" s="6">
        <f t="shared" si="6"/>
        <v>41.965960353054982</v>
      </c>
      <c r="H120" s="6">
        <f t="shared" si="5"/>
        <v>117.71850162818336</v>
      </c>
      <c r="I120" s="7">
        <f t="shared" si="7"/>
        <v>76</v>
      </c>
      <c r="J120" s="7">
        <f t="shared" si="8"/>
        <v>76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227</v>
      </c>
      <c r="T120">
        <v>63</v>
      </c>
      <c r="U120">
        <v>76</v>
      </c>
      <c r="V120">
        <v>35</v>
      </c>
      <c r="W120">
        <v>18</v>
      </c>
    </row>
    <row r="121" spans="1:23" x14ac:dyDescent="0.25">
      <c r="A121" t="s">
        <v>148</v>
      </c>
      <c r="B121">
        <v>143</v>
      </c>
      <c r="C121">
        <v>146</v>
      </c>
      <c r="D121">
        <v>465</v>
      </c>
      <c r="E121">
        <v>377</v>
      </c>
      <c r="G121" s="6">
        <f t="shared" si="6"/>
        <v>152.02841541861858</v>
      </c>
      <c r="H121" s="6">
        <f t="shared" si="5"/>
        <v>-43.375023642475242</v>
      </c>
      <c r="I121" s="7">
        <f t="shared" si="7"/>
        <v>165</v>
      </c>
      <c r="J121" s="7">
        <f t="shared" si="8"/>
        <v>0</v>
      </c>
      <c r="K121" s="7">
        <f t="shared" si="9"/>
        <v>165</v>
      </c>
      <c r="L121" s="11"/>
      <c r="M121" s="5"/>
      <c r="N121" s="5"/>
      <c r="Q121" t="s">
        <v>148</v>
      </c>
      <c r="R121" t="s">
        <v>153</v>
      </c>
      <c r="S121">
        <v>465</v>
      </c>
      <c r="T121">
        <v>377</v>
      </c>
      <c r="U121">
        <v>165</v>
      </c>
      <c r="V121">
        <v>81</v>
      </c>
      <c r="W121">
        <v>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E1" workbookViewId="0">
      <selection activeCell="P1" sqref="P1:P1048576"/>
    </sheetView>
  </sheetViews>
  <sheetFormatPr defaultRowHeight="15" x14ac:dyDescent="0.25"/>
  <sheetData>
    <row r="1" spans="1:2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P1" s="18" t="s">
        <v>26</v>
      </c>
      <c r="Q1" s="18" t="s">
        <v>15</v>
      </c>
      <c r="R1" s="18" t="s">
        <v>17</v>
      </c>
      <c r="S1" s="18" t="s">
        <v>18</v>
      </c>
      <c r="T1" s="18" t="s">
        <v>19</v>
      </c>
      <c r="U1" s="18" t="s">
        <v>27</v>
      </c>
      <c r="V1" s="18" t="s">
        <v>28</v>
      </c>
    </row>
    <row r="2" spans="1:22" ht="16.5" thickTop="1" thickBot="1" x14ac:dyDescent="0.3">
      <c r="A2" t="s">
        <v>29</v>
      </c>
      <c r="B2">
        <v>456</v>
      </c>
      <c r="C2">
        <v>386</v>
      </c>
      <c r="D2">
        <v>166</v>
      </c>
      <c r="E2">
        <v>352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-143.9726266148964</v>
      </c>
      <c r="I2" s="7">
        <f>MAX(1,CEILING(MIN(MOD(G2-H2,360),MOD(H2-G2,360)),1))</f>
        <v>97</v>
      </c>
      <c r="J2" s="7">
        <f>IF(H2&gt;1,I2,0)</f>
        <v>0</v>
      </c>
      <c r="K2" s="7">
        <f>IF(H2&lt;1,I2,0)</f>
        <v>97</v>
      </c>
      <c r="L2" s="8" t="s">
        <v>13</v>
      </c>
      <c r="M2" s="9">
        <v>640</v>
      </c>
      <c r="N2" s="9">
        <v>480</v>
      </c>
      <c r="P2" t="s">
        <v>29</v>
      </c>
      <c r="Q2" t="s">
        <v>155</v>
      </c>
      <c r="R2">
        <v>166</v>
      </c>
      <c r="S2">
        <v>352</v>
      </c>
      <c r="T2">
        <v>97</v>
      </c>
      <c r="U2">
        <v>41</v>
      </c>
      <c r="V2">
        <v>24</v>
      </c>
    </row>
    <row r="3" spans="1:22" ht="15.75" thickBot="1" x14ac:dyDescent="0.3">
      <c r="A3" t="s">
        <v>30</v>
      </c>
      <c r="B3">
        <v>121</v>
      </c>
      <c r="C3">
        <v>216</v>
      </c>
      <c r="D3">
        <v>122</v>
      </c>
      <c r="E3">
        <v>224</v>
      </c>
      <c r="G3" s="6">
        <f t="shared" ref="G3:G66" si="1">ATAN2(2*(B3-$M$2/2)/$M$4,2*($N$2/2-C3)/$M$4)*180/PI()</f>
        <v>173.12316926256318</v>
      </c>
      <c r="H3" s="6">
        <f t="shared" si="0"/>
        <v>175.38007651833962</v>
      </c>
      <c r="I3" s="7">
        <f t="shared" ref="I3:I66" si="2">MAX(1,CEILING(MIN(MOD(G3-H3,360),MOD(H3-G3,360)),1))</f>
        <v>3</v>
      </c>
      <c r="J3" s="7">
        <f t="shared" ref="J3:J66" si="3">IF(H3&gt;1,I3,0)</f>
        <v>3</v>
      </c>
      <c r="K3" s="7">
        <f t="shared" ref="K3:K66" si="4">IF(H3&lt;1,I3,0)</f>
        <v>0</v>
      </c>
      <c r="L3" s="11"/>
      <c r="M3" s="5"/>
      <c r="N3" s="5"/>
      <c r="P3" t="s">
        <v>30</v>
      </c>
      <c r="Q3" t="s">
        <v>155</v>
      </c>
      <c r="R3">
        <v>122</v>
      </c>
      <c r="S3">
        <v>224</v>
      </c>
      <c r="T3">
        <v>3</v>
      </c>
      <c r="U3">
        <v>44</v>
      </c>
      <c r="V3">
        <v>51</v>
      </c>
    </row>
    <row r="4" spans="1:22" ht="15.75" thickBot="1" x14ac:dyDescent="0.3">
      <c r="A4" t="s">
        <v>31</v>
      </c>
      <c r="B4">
        <v>229</v>
      </c>
      <c r="C4">
        <v>418</v>
      </c>
      <c r="D4">
        <v>125</v>
      </c>
      <c r="E4">
        <v>284</v>
      </c>
      <c r="G4" s="6">
        <f t="shared" si="1"/>
        <v>-117.07775140292654</v>
      </c>
      <c r="H4" s="6">
        <f t="shared" si="0"/>
        <v>-167.28466301110527</v>
      </c>
      <c r="I4" s="7">
        <f t="shared" si="2"/>
        <v>51</v>
      </c>
      <c r="J4" s="7">
        <f t="shared" si="3"/>
        <v>0</v>
      </c>
      <c r="K4" s="7">
        <f t="shared" si="4"/>
        <v>51</v>
      </c>
      <c r="L4" s="8" t="s">
        <v>14</v>
      </c>
      <c r="M4" s="9">
        <v>400</v>
      </c>
      <c r="N4" s="5"/>
      <c r="P4" t="s">
        <v>31</v>
      </c>
      <c r="Q4" t="s">
        <v>155</v>
      </c>
      <c r="R4">
        <v>125</v>
      </c>
      <c r="S4">
        <v>284</v>
      </c>
      <c r="T4">
        <v>51</v>
      </c>
      <c r="U4">
        <v>51</v>
      </c>
      <c r="V4">
        <v>53</v>
      </c>
    </row>
    <row r="5" spans="1:22" x14ac:dyDescent="0.25">
      <c r="A5" t="s">
        <v>32</v>
      </c>
      <c r="B5">
        <v>519</v>
      </c>
      <c r="C5">
        <v>264</v>
      </c>
      <c r="D5">
        <v>175</v>
      </c>
      <c r="E5">
        <v>103</v>
      </c>
      <c r="G5" s="6">
        <f t="shared" si="1"/>
        <v>-6.8768307374367952</v>
      </c>
      <c r="H5" s="6">
        <f t="shared" si="0"/>
        <v>136.62497635752476</v>
      </c>
      <c r="I5" s="7">
        <f t="shared" si="2"/>
        <v>144</v>
      </c>
      <c r="J5" s="7">
        <f t="shared" si="3"/>
        <v>144</v>
      </c>
      <c r="K5" s="7">
        <f t="shared" si="4"/>
        <v>0</v>
      </c>
      <c r="L5" s="11"/>
      <c r="M5" s="5"/>
      <c r="N5" s="5"/>
      <c r="P5" t="s">
        <v>32</v>
      </c>
      <c r="Q5" t="s">
        <v>154</v>
      </c>
      <c r="R5">
        <v>175</v>
      </c>
      <c r="S5">
        <v>103</v>
      </c>
      <c r="T5">
        <v>144</v>
      </c>
      <c r="U5">
        <v>50</v>
      </c>
      <c r="V5">
        <v>21</v>
      </c>
    </row>
    <row r="6" spans="1:22" x14ac:dyDescent="0.25">
      <c r="A6" t="s">
        <v>33</v>
      </c>
      <c r="B6">
        <v>440</v>
      </c>
      <c r="C6">
        <v>80</v>
      </c>
      <c r="D6">
        <v>399</v>
      </c>
      <c r="E6">
        <v>57</v>
      </c>
      <c r="G6" s="6">
        <f t="shared" si="1"/>
        <v>53.13010235415598</v>
      </c>
      <c r="H6" s="6">
        <f t="shared" si="0"/>
        <v>66.650432814670225</v>
      </c>
      <c r="I6" s="7">
        <f t="shared" si="2"/>
        <v>14</v>
      </c>
      <c r="J6" s="7">
        <f t="shared" si="3"/>
        <v>14</v>
      </c>
      <c r="K6" s="7">
        <f t="shared" si="4"/>
        <v>0</v>
      </c>
      <c r="L6" s="11"/>
      <c r="M6" s="5"/>
      <c r="N6" s="5"/>
      <c r="P6" t="s">
        <v>33</v>
      </c>
      <c r="Q6" t="s">
        <v>154</v>
      </c>
      <c r="R6">
        <v>399</v>
      </c>
      <c r="S6">
        <v>57</v>
      </c>
      <c r="T6">
        <v>14</v>
      </c>
      <c r="U6">
        <v>49</v>
      </c>
      <c r="V6">
        <v>20</v>
      </c>
    </row>
    <row r="7" spans="1:22" x14ac:dyDescent="0.25">
      <c r="A7" t="s">
        <v>34</v>
      </c>
      <c r="B7">
        <v>152</v>
      </c>
      <c r="C7">
        <v>349</v>
      </c>
      <c r="D7">
        <v>151</v>
      </c>
      <c r="E7">
        <v>129</v>
      </c>
      <c r="G7" s="6">
        <f t="shared" si="1"/>
        <v>-147.02410880268957</v>
      </c>
      <c r="H7" s="6">
        <f t="shared" si="0"/>
        <v>146.70290148022136</v>
      </c>
      <c r="I7" s="7">
        <f t="shared" si="2"/>
        <v>67</v>
      </c>
      <c r="J7" s="7">
        <f t="shared" si="3"/>
        <v>67</v>
      </c>
      <c r="K7" s="7">
        <f t="shared" si="4"/>
        <v>0</v>
      </c>
      <c r="L7" s="11"/>
      <c r="M7" s="5"/>
      <c r="N7" s="5"/>
      <c r="P7" t="s">
        <v>34</v>
      </c>
      <c r="Q7" t="s">
        <v>154</v>
      </c>
      <c r="R7">
        <v>151</v>
      </c>
      <c r="S7">
        <v>129</v>
      </c>
      <c r="T7">
        <v>67</v>
      </c>
      <c r="U7">
        <v>42</v>
      </c>
      <c r="V7">
        <v>25</v>
      </c>
    </row>
    <row r="8" spans="1:22" x14ac:dyDescent="0.25">
      <c r="A8" t="s">
        <v>35</v>
      </c>
      <c r="B8">
        <v>120</v>
      </c>
      <c r="C8">
        <v>250</v>
      </c>
      <c r="D8">
        <v>232</v>
      </c>
      <c r="E8">
        <v>418</v>
      </c>
      <c r="G8" s="6">
        <f t="shared" si="1"/>
        <v>-177.13759477388825</v>
      </c>
      <c r="H8" s="6">
        <f t="shared" si="0"/>
        <v>-116.30696382574179</v>
      </c>
      <c r="I8" s="7">
        <f t="shared" si="2"/>
        <v>61</v>
      </c>
      <c r="J8" s="7">
        <f t="shared" si="3"/>
        <v>0</v>
      </c>
      <c r="K8" s="7">
        <f t="shared" si="4"/>
        <v>61</v>
      </c>
      <c r="L8" s="11"/>
      <c r="M8" s="5"/>
      <c r="N8" s="5"/>
      <c r="P8" t="s">
        <v>35</v>
      </c>
      <c r="Q8" t="s">
        <v>156</v>
      </c>
      <c r="R8">
        <v>232</v>
      </c>
      <c r="S8">
        <v>418</v>
      </c>
      <c r="T8">
        <v>61</v>
      </c>
      <c r="U8">
        <v>54</v>
      </c>
      <c r="V8">
        <v>28</v>
      </c>
    </row>
    <row r="9" spans="1:22" x14ac:dyDescent="0.25">
      <c r="A9" t="s">
        <v>36</v>
      </c>
      <c r="B9">
        <v>480</v>
      </c>
      <c r="C9">
        <v>360</v>
      </c>
      <c r="D9">
        <v>201</v>
      </c>
      <c r="E9">
        <v>77</v>
      </c>
      <c r="G9" s="6">
        <f t="shared" si="1"/>
        <v>-36.86989764584402</v>
      </c>
      <c r="H9" s="6">
        <f t="shared" si="0"/>
        <v>126.1317371667924</v>
      </c>
      <c r="I9" s="7">
        <f t="shared" si="2"/>
        <v>164</v>
      </c>
      <c r="J9" s="7">
        <f t="shared" si="3"/>
        <v>164</v>
      </c>
      <c r="K9" s="7">
        <f t="shared" si="4"/>
        <v>0</v>
      </c>
      <c r="L9" s="11"/>
      <c r="M9" s="5"/>
      <c r="N9" s="5"/>
      <c r="P9" t="s">
        <v>36</v>
      </c>
      <c r="Q9" t="s">
        <v>156</v>
      </c>
      <c r="R9">
        <v>201</v>
      </c>
      <c r="S9">
        <v>77</v>
      </c>
      <c r="T9">
        <v>164</v>
      </c>
      <c r="U9">
        <v>42</v>
      </c>
      <c r="V9">
        <v>13</v>
      </c>
    </row>
    <row r="10" spans="1:22" x14ac:dyDescent="0.25">
      <c r="A10" t="s">
        <v>37</v>
      </c>
      <c r="B10">
        <v>466</v>
      </c>
      <c r="C10">
        <v>104</v>
      </c>
      <c r="D10">
        <v>505</v>
      </c>
      <c r="E10">
        <v>167</v>
      </c>
      <c r="G10" s="6">
        <f t="shared" si="1"/>
        <v>42.969085763146893</v>
      </c>
      <c r="H10" s="6">
        <f t="shared" si="0"/>
        <v>21.53392413032628</v>
      </c>
      <c r="I10" s="7">
        <f t="shared" si="2"/>
        <v>22</v>
      </c>
      <c r="J10" s="7">
        <f t="shared" si="3"/>
        <v>22</v>
      </c>
      <c r="K10" s="7">
        <f t="shared" si="4"/>
        <v>0</v>
      </c>
      <c r="L10" s="11"/>
      <c r="M10" s="5"/>
      <c r="N10" s="5"/>
      <c r="P10" t="s">
        <v>37</v>
      </c>
      <c r="Q10" t="s">
        <v>156</v>
      </c>
      <c r="R10">
        <v>505</v>
      </c>
      <c r="S10">
        <v>167</v>
      </c>
      <c r="T10">
        <v>22</v>
      </c>
      <c r="U10">
        <v>38</v>
      </c>
      <c r="V10">
        <v>29</v>
      </c>
    </row>
    <row r="11" spans="1:22" x14ac:dyDescent="0.25">
      <c r="A11" t="s">
        <v>38</v>
      </c>
      <c r="B11">
        <v>511</v>
      </c>
      <c r="C11">
        <v>298</v>
      </c>
      <c r="D11">
        <v>408</v>
      </c>
      <c r="E11">
        <v>62</v>
      </c>
      <c r="G11" s="6">
        <f t="shared" si="1"/>
        <v>-16.891695744674493</v>
      </c>
      <c r="H11" s="6">
        <f t="shared" si="0"/>
        <v>63.693036174258211</v>
      </c>
      <c r="I11" s="7">
        <f t="shared" si="2"/>
        <v>81</v>
      </c>
      <c r="J11" s="7">
        <f t="shared" si="3"/>
        <v>81</v>
      </c>
      <c r="K11" s="7">
        <f t="shared" si="4"/>
        <v>0</v>
      </c>
      <c r="L11" s="11"/>
      <c r="M11" s="5"/>
      <c r="N11" s="5"/>
      <c r="P11" t="s">
        <v>38</v>
      </c>
      <c r="Q11" t="s">
        <v>153</v>
      </c>
      <c r="R11">
        <v>408</v>
      </c>
      <c r="S11">
        <v>62</v>
      </c>
      <c r="T11">
        <v>81</v>
      </c>
      <c r="U11">
        <v>43</v>
      </c>
      <c r="V11">
        <v>34</v>
      </c>
    </row>
    <row r="12" spans="1:22" x14ac:dyDescent="0.25">
      <c r="A12" t="s">
        <v>39</v>
      </c>
      <c r="B12">
        <v>211</v>
      </c>
      <c r="C12">
        <v>72</v>
      </c>
      <c r="D12">
        <v>290</v>
      </c>
      <c r="E12">
        <v>41</v>
      </c>
      <c r="G12" s="6">
        <f t="shared" si="1"/>
        <v>122.97589119731043</v>
      </c>
      <c r="H12" s="6">
        <f t="shared" si="0"/>
        <v>98.572998363611376</v>
      </c>
      <c r="I12" s="7">
        <f>MAX(1,CEILING(MIN(MOD(G12-H12,360),MOD(H12-G12,360)),1))</f>
        <v>25</v>
      </c>
      <c r="J12" s="7">
        <f t="shared" si="3"/>
        <v>25</v>
      </c>
      <c r="K12" s="7">
        <f t="shared" si="4"/>
        <v>0</v>
      </c>
      <c r="L12" s="11"/>
      <c r="M12" s="5"/>
      <c r="N12" s="5"/>
      <c r="P12" t="s">
        <v>39</v>
      </c>
      <c r="Q12" t="s">
        <v>153</v>
      </c>
      <c r="R12">
        <v>290</v>
      </c>
      <c r="S12">
        <v>41</v>
      </c>
      <c r="T12">
        <v>25</v>
      </c>
      <c r="U12">
        <v>18</v>
      </c>
      <c r="V12">
        <v>32</v>
      </c>
    </row>
    <row r="13" spans="1:22" x14ac:dyDescent="0.25">
      <c r="A13" t="s">
        <v>40</v>
      </c>
      <c r="B13">
        <v>136</v>
      </c>
      <c r="C13">
        <v>318</v>
      </c>
      <c r="D13">
        <v>501</v>
      </c>
      <c r="E13">
        <v>321</v>
      </c>
      <c r="G13" s="6">
        <f t="shared" si="1"/>
        <v>-157.02727866917132</v>
      </c>
      <c r="H13" s="6">
        <f t="shared" si="0"/>
        <v>-24.109175237591529</v>
      </c>
      <c r="I13" s="7">
        <f t="shared" si="2"/>
        <v>133</v>
      </c>
      <c r="J13" s="7">
        <f t="shared" si="3"/>
        <v>0</v>
      </c>
      <c r="K13" s="7">
        <f t="shared" si="4"/>
        <v>133</v>
      </c>
      <c r="L13" s="11"/>
      <c r="M13" s="5"/>
      <c r="N13" s="5"/>
      <c r="P13" t="s">
        <v>40</v>
      </c>
      <c r="Q13" t="s">
        <v>153</v>
      </c>
      <c r="R13">
        <v>501</v>
      </c>
      <c r="S13">
        <v>321</v>
      </c>
      <c r="T13">
        <v>133</v>
      </c>
      <c r="U13">
        <v>46</v>
      </c>
      <c r="V13">
        <v>15</v>
      </c>
    </row>
    <row r="14" spans="1:22" x14ac:dyDescent="0.25">
      <c r="A14" t="s">
        <v>41</v>
      </c>
      <c r="B14">
        <v>509</v>
      </c>
      <c r="C14">
        <v>305</v>
      </c>
      <c r="D14">
        <v>118</v>
      </c>
      <c r="E14">
        <v>242</v>
      </c>
      <c r="G14" s="6">
        <f t="shared" si="1"/>
        <v>-18.978879755713447</v>
      </c>
      <c r="H14" s="6">
        <f t="shared" si="0"/>
        <v>-179.43273359014208</v>
      </c>
      <c r="I14" s="7">
        <f t="shared" si="2"/>
        <v>161</v>
      </c>
      <c r="J14" s="7">
        <f t="shared" si="3"/>
        <v>0</v>
      </c>
      <c r="K14" s="7">
        <f t="shared" si="4"/>
        <v>161</v>
      </c>
      <c r="L14" s="11"/>
      <c r="M14" s="5"/>
      <c r="N14" s="5"/>
      <c r="P14" t="s">
        <v>41</v>
      </c>
      <c r="Q14" t="s">
        <v>155</v>
      </c>
      <c r="R14">
        <v>118</v>
      </c>
      <c r="S14">
        <v>242</v>
      </c>
      <c r="T14">
        <v>161</v>
      </c>
      <c r="U14">
        <v>55</v>
      </c>
      <c r="V14">
        <v>37</v>
      </c>
    </row>
    <row r="15" spans="1:22" x14ac:dyDescent="0.25">
      <c r="A15" t="s">
        <v>42</v>
      </c>
      <c r="B15">
        <v>120</v>
      </c>
      <c r="C15">
        <v>243</v>
      </c>
      <c r="D15">
        <v>118</v>
      </c>
      <c r="E15">
        <v>238</v>
      </c>
      <c r="G15" s="6">
        <f t="shared" si="1"/>
        <v>-179.14062775635534</v>
      </c>
      <c r="H15" s="6">
        <f t="shared" si="0"/>
        <v>179.43273359014208</v>
      </c>
      <c r="I15" s="7">
        <f t="shared" si="2"/>
        <v>2</v>
      </c>
      <c r="J15" s="7">
        <f t="shared" si="3"/>
        <v>2</v>
      </c>
      <c r="K15" s="7">
        <f t="shared" si="4"/>
        <v>0</v>
      </c>
      <c r="L15" s="11"/>
      <c r="M15" s="5"/>
      <c r="N15" s="5"/>
      <c r="P15" t="s">
        <v>42</v>
      </c>
      <c r="Q15" t="s">
        <v>155</v>
      </c>
      <c r="R15">
        <v>118</v>
      </c>
      <c r="S15">
        <v>238</v>
      </c>
      <c r="T15">
        <v>2</v>
      </c>
      <c r="U15">
        <v>44</v>
      </c>
      <c r="V15">
        <v>61</v>
      </c>
    </row>
    <row r="16" spans="1:22" x14ac:dyDescent="0.25">
      <c r="A16" t="s">
        <v>43</v>
      </c>
      <c r="B16">
        <v>451</v>
      </c>
      <c r="C16">
        <v>391</v>
      </c>
      <c r="D16">
        <v>408</v>
      </c>
      <c r="E16">
        <v>417</v>
      </c>
      <c r="G16" s="6">
        <f t="shared" si="1"/>
        <v>-49.056737861294884</v>
      </c>
      <c r="H16" s="6">
        <f t="shared" si="0"/>
        <v>-63.564577062185272</v>
      </c>
      <c r="I16" s="7">
        <f t="shared" si="2"/>
        <v>15</v>
      </c>
      <c r="J16" s="7">
        <f t="shared" si="3"/>
        <v>0</v>
      </c>
      <c r="K16" s="7">
        <f t="shared" si="4"/>
        <v>15</v>
      </c>
      <c r="L16" s="11"/>
      <c r="M16" s="5"/>
      <c r="N16" s="5"/>
      <c r="P16" t="s">
        <v>43</v>
      </c>
      <c r="Q16" t="s">
        <v>155</v>
      </c>
      <c r="R16">
        <v>408</v>
      </c>
      <c r="S16">
        <v>417</v>
      </c>
      <c r="T16">
        <v>15</v>
      </c>
      <c r="U16">
        <v>44</v>
      </c>
      <c r="V16">
        <v>61</v>
      </c>
    </row>
    <row r="17" spans="1:22" x14ac:dyDescent="0.25">
      <c r="A17" t="s">
        <v>44</v>
      </c>
      <c r="B17">
        <v>516</v>
      </c>
      <c r="C17">
        <v>202</v>
      </c>
      <c r="D17">
        <v>492</v>
      </c>
      <c r="E17">
        <v>340</v>
      </c>
      <c r="G17" s="6">
        <f t="shared" si="1"/>
        <v>10.972240237811643</v>
      </c>
      <c r="H17" s="6">
        <f t="shared" si="0"/>
        <v>-30.173520029644337</v>
      </c>
      <c r="I17" s="7">
        <f t="shared" si="2"/>
        <v>42</v>
      </c>
      <c r="J17" s="7">
        <f t="shared" si="3"/>
        <v>0</v>
      </c>
      <c r="K17" s="7">
        <f t="shared" si="4"/>
        <v>42</v>
      </c>
      <c r="L17" s="11"/>
      <c r="M17" s="5"/>
      <c r="N17" s="5"/>
      <c r="P17" t="s">
        <v>44</v>
      </c>
      <c r="Q17" t="s">
        <v>154</v>
      </c>
      <c r="R17">
        <v>492</v>
      </c>
      <c r="S17">
        <v>340</v>
      </c>
      <c r="T17">
        <v>42</v>
      </c>
      <c r="U17">
        <v>37</v>
      </c>
      <c r="V17">
        <v>44</v>
      </c>
    </row>
    <row r="18" spans="1:22" x14ac:dyDescent="0.25">
      <c r="A18" t="s">
        <v>45</v>
      </c>
      <c r="B18">
        <v>471</v>
      </c>
      <c r="C18">
        <v>109</v>
      </c>
      <c r="D18">
        <v>512</v>
      </c>
      <c r="E18">
        <v>195</v>
      </c>
      <c r="G18" s="6">
        <f t="shared" si="1"/>
        <v>40.943262138705123</v>
      </c>
      <c r="H18" s="6">
        <f t="shared" si="0"/>
        <v>13.190610712206853</v>
      </c>
      <c r="I18" s="7">
        <f t="shared" si="2"/>
        <v>28</v>
      </c>
      <c r="J18" s="7">
        <f t="shared" si="3"/>
        <v>28</v>
      </c>
      <c r="K18" s="7">
        <f t="shared" si="4"/>
        <v>0</v>
      </c>
      <c r="L18" s="11"/>
      <c r="M18" s="5"/>
      <c r="N18" s="5"/>
      <c r="P18" t="s">
        <v>45</v>
      </c>
      <c r="Q18" t="s">
        <v>154</v>
      </c>
      <c r="R18">
        <v>512</v>
      </c>
      <c r="S18">
        <v>195</v>
      </c>
      <c r="T18">
        <v>28</v>
      </c>
      <c r="U18">
        <v>33</v>
      </c>
      <c r="V18">
        <v>38</v>
      </c>
    </row>
    <row r="19" spans="1:22" x14ac:dyDescent="0.25">
      <c r="A19" t="s">
        <v>46</v>
      </c>
      <c r="B19">
        <v>520</v>
      </c>
      <c r="C19">
        <v>237</v>
      </c>
      <c r="D19">
        <v>450</v>
      </c>
      <c r="E19">
        <v>389</v>
      </c>
      <c r="G19" s="6">
        <f t="shared" si="1"/>
        <v>0.8593722436446809</v>
      </c>
      <c r="H19" s="6">
        <f t="shared" si="0"/>
        <v>-48.895848013087516</v>
      </c>
      <c r="I19" s="7">
        <f t="shared" si="2"/>
        <v>50</v>
      </c>
      <c r="J19" s="7">
        <f t="shared" si="3"/>
        <v>0</v>
      </c>
      <c r="K19" s="7">
        <f t="shared" si="4"/>
        <v>50</v>
      </c>
      <c r="L19" s="11"/>
      <c r="M19" s="5"/>
      <c r="N19" s="5"/>
      <c r="P19" t="s">
        <v>46</v>
      </c>
      <c r="Q19" t="s">
        <v>154</v>
      </c>
      <c r="R19">
        <v>450</v>
      </c>
      <c r="S19">
        <v>389</v>
      </c>
      <c r="T19">
        <v>50</v>
      </c>
      <c r="U19">
        <v>33</v>
      </c>
      <c r="V19">
        <v>37</v>
      </c>
    </row>
    <row r="20" spans="1:22" x14ac:dyDescent="0.25">
      <c r="A20" t="s">
        <v>47</v>
      </c>
      <c r="B20">
        <v>507</v>
      </c>
      <c r="C20">
        <v>168</v>
      </c>
      <c r="D20">
        <v>477</v>
      </c>
      <c r="E20">
        <v>367</v>
      </c>
      <c r="G20" s="6">
        <f t="shared" si="1"/>
        <v>21.05803978825281</v>
      </c>
      <c r="H20" s="6">
        <f t="shared" si="0"/>
        <v>-38.969991191718542</v>
      </c>
      <c r="I20" s="7">
        <f t="shared" si="2"/>
        <v>61</v>
      </c>
      <c r="J20" s="7">
        <f t="shared" si="3"/>
        <v>0</v>
      </c>
      <c r="K20" s="7">
        <f t="shared" si="4"/>
        <v>61</v>
      </c>
      <c r="L20" s="11"/>
      <c r="M20" s="5"/>
      <c r="N20" s="5"/>
      <c r="P20" t="s">
        <v>47</v>
      </c>
      <c r="Q20" t="s">
        <v>156</v>
      </c>
      <c r="R20">
        <v>477</v>
      </c>
      <c r="S20">
        <v>367</v>
      </c>
      <c r="T20">
        <v>61</v>
      </c>
      <c r="U20">
        <v>64</v>
      </c>
      <c r="V20">
        <v>30</v>
      </c>
    </row>
    <row r="21" spans="1:22" x14ac:dyDescent="0.25">
      <c r="A21" t="s">
        <v>48</v>
      </c>
      <c r="B21">
        <v>351</v>
      </c>
      <c r="C21">
        <v>42</v>
      </c>
      <c r="D21">
        <v>421</v>
      </c>
      <c r="E21">
        <v>68</v>
      </c>
      <c r="G21" s="6">
        <f t="shared" si="1"/>
        <v>81.101686935537401</v>
      </c>
      <c r="H21" s="6">
        <f t="shared" si="0"/>
        <v>59.578147837332175</v>
      </c>
      <c r="I21" s="7">
        <f t="shared" si="2"/>
        <v>22</v>
      </c>
      <c r="J21" s="7">
        <f t="shared" si="3"/>
        <v>22</v>
      </c>
      <c r="K21" s="7">
        <f t="shared" si="4"/>
        <v>0</v>
      </c>
      <c r="L21" s="11"/>
      <c r="M21" s="5"/>
      <c r="N21" s="5"/>
      <c r="P21" t="s">
        <v>48</v>
      </c>
      <c r="Q21" t="s">
        <v>156</v>
      </c>
      <c r="R21">
        <v>421</v>
      </c>
      <c r="S21">
        <v>68</v>
      </c>
      <c r="T21">
        <v>22</v>
      </c>
      <c r="U21">
        <v>20</v>
      </c>
      <c r="V21">
        <v>36</v>
      </c>
    </row>
    <row r="22" spans="1:22" x14ac:dyDescent="0.25">
      <c r="A22" t="s">
        <v>49</v>
      </c>
      <c r="B22">
        <v>217</v>
      </c>
      <c r="C22">
        <v>69</v>
      </c>
      <c r="D22">
        <v>221</v>
      </c>
      <c r="E22">
        <v>62</v>
      </c>
      <c r="G22" s="6">
        <f t="shared" si="1"/>
        <v>121.06220279174576</v>
      </c>
      <c r="H22" s="6">
        <f t="shared" si="0"/>
        <v>119.08192683401752</v>
      </c>
      <c r="I22" s="7">
        <f t="shared" si="2"/>
        <v>2</v>
      </c>
      <c r="J22" s="7">
        <f t="shared" si="3"/>
        <v>2</v>
      </c>
      <c r="K22" s="7">
        <f t="shared" si="4"/>
        <v>0</v>
      </c>
      <c r="L22" s="11"/>
      <c r="M22" s="5"/>
      <c r="N22" s="5"/>
      <c r="P22" t="s">
        <v>49</v>
      </c>
      <c r="Q22" t="s">
        <v>156</v>
      </c>
      <c r="R22">
        <v>221</v>
      </c>
      <c r="S22">
        <v>62</v>
      </c>
      <c r="T22">
        <v>2</v>
      </c>
      <c r="U22">
        <v>28</v>
      </c>
      <c r="V22">
        <v>65</v>
      </c>
    </row>
    <row r="23" spans="1:22" x14ac:dyDescent="0.25">
      <c r="A23" t="s">
        <v>50</v>
      </c>
      <c r="B23">
        <v>491</v>
      </c>
      <c r="C23">
        <v>137</v>
      </c>
      <c r="D23">
        <v>499</v>
      </c>
      <c r="E23">
        <v>155</v>
      </c>
      <c r="G23" s="6">
        <f t="shared" si="1"/>
        <v>31.062202791745761</v>
      </c>
      <c r="H23" s="6">
        <f t="shared" si="0"/>
        <v>25.401188675413998</v>
      </c>
      <c r="I23" s="7">
        <f t="shared" si="2"/>
        <v>6</v>
      </c>
      <c r="J23" s="7">
        <f t="shared" si="3"/>
        <v>6</v>
      </c>
      <c r="K23" s="7">
        <f t="shared" si="4"/>
        <v>0</v>
      </c>
      <c r="L23" s="11"/>
      <c r="M23" s="5"/>
      <c r="N23" s="5"/>
      <c r="P23" t="s">
        <v>50</v>
      </c>
      <c r="Q23" t="s">
        <v>153</v>
      </c>
      <c r="R23">
        <v>499</v>
      </c>
      <c r="S23">
        <v>155</v>
      </c>
      <c r="T23">
        <v>6</v>
      </c>
      <c r="U23">
        <v>24</v>
      </c>
      <c r="V23">
        <v>34</v>
      </c>
    </row>
    <row r="24" spans="1:22" x14ac:dyDescent="0.25">
      <c r="A24" t="s">
        <v>51</v>
      </c>
      <c r="B24">
        <v>385</v>
      </c>
      <c r="C24">
        <v>51</v>
      </c>
      <c r="D24">
        <v>371</v>
      </c>
      <c r="E24">
        <v>46</v>
      </c>
      <c r="G24" s="6">
        <f t="shared" si="1"/>
        <v>71.02112024428655</v>
      </c>
      <c r="H24" s="6">
        <f t="shared" si="0"/>
        <v>75.270975549290085</v>
      </c>
      <c r="I24" s="7">
        <f t="shared" si="2"/>
        <v>5</v>
      </c>
      <c r="J24" s="7">
        <f t="shared" si="3"/>
        <v>5</v>
      </c>
      <c r="K24" s="7">
        <f t="shared" si="4"/>
        <v>0</v>
      </c>
      <c r="L24" s="11"/>
      <c r="M24" s="5"/>
      <c r="N24" s="5"/>
      <c r="P24" t="s">
        <v>51</v>
      </c>
      <c r="Q24" t="s">
        <v>153</v>
      </c>
      <c r="R24">
        <v>371</v>
      </c>
      <c r="S24">
        <v>46</v>
      </c>
      <c r="T24">
        <v>5</v>
      </c>
      <c r="U24">
        <v>18</v>
      </c>
      <c r="V24">
        <v>55</v>
      </c>
    </row>
    <row r="25" spans="1:22" x14ac:dyDescent="0.25">
      <c r="A25" t="s">
        <v>52</v>
      </c>
      <c r="B25">
        <v>417</v>
      </c>
      <c r="C25">
        <v>65</v>
      </c>
      <c r="D25">
        <v>462</v>
      </c>
      <c r="E25">
        <v>102</v>
      </c>
      <c r="G25" s="6">
        <f t="shared" si="1"/>
        <v>61.00102285384601</v>
      </c>
      <c r="H25" s="6">
        <f t="shared" si="0"/>
        <v>44.181544538311385</v>
      </c>
      <c r="I25" s="7">
        <f t="shared" si="2"/>
        <v>17</v>
      </c>
      <c r="J25" s="7">
        <f t="shared" si="3"/>
        <v>17</v>
      </c>
      <c r="K25" s="7">
        <f t="shared" si="4"/>
        <v>0</v>
      </c>
      <c r="L25" s="11"/>
      <c r="M25" s="5"/>
      <c r="N25" s="5"/>
      <c r="P25" t="s">
        <v>52</v>
      </c>
      <c r="Q25" t="s">
        <v>153</v>
      </c>
      <c r="R25">
        <v>462</v>
      </c>
      <c r="S25">
        <v>102</v>
      </c>
      <c r="T25">
        <v>17</v>
      </c>
      <c r="U25">
        <v>24</v>
      </c>
      <c r="V25">
        <v>36</v>
      </c>
    </row>
    <row r="26" spans="1:22" x14ac:dyDescent="0.25">
      <c r="A26" t="s">
        <v>53</v>
      </c>
      <c r="B26">
        <v>478</v>
      </c>
      <c r="C26">
        <v>363</v>
      </c>
      <c r="D26">
        <v>147</v>
      </c>
      <c r="E26">
        <v>341</v>
      </c>
      <c r="G26" s="6">
        <f t="shared" si="1"/>
        <v>-37.900080355368367</v>
      </c>
      <c r="H26" s="6">
        <f t="shared" si="0"/>
        <v>-149.72297506175022</v>
      </c>
      <c r="I26" s="7">
        <f t="shared" si="2"/>
        <v>112</v>
      </c>
      <c r="J26" s="7">
        <f t="shared" si="3"/>
        <v>0</v>
      </c>
      <c r="K26" s="7">
        <f t="shared" si="4"/>
        <v>112</v>
      </c>
      <c r="L26" s="11"/>
      <c r="M26" s="5"/>
      <c r="N26" s="5"/>
      <c r="P26" t="s">
        <v>53</v>
      </c>
      <c r="Q26" t="s">
        <v>155</v>
      </c>
      <c r="R26">
        <v>147</v>
      </c>
      <c r="S26">
        <v>341</v>
      </c>
      <c r="T26">
        <v>112</v>
      </c>
      <c r="U26">
        <v>53</v>
      </c>
      <c r="V26">
        <v>14</v>
      </c>
    </row>
    <row r="27" spans="1:22" x14ac:dyDescent="0.25">
      <c r="A27" t="s">
        <v>54</v>
      </c>
      <c r="B27">
        <v>150</v>
      </c>
      <c r="C27">
        <v>346</v>
      </c>
      <c r="D27">
        <v>226</v>
      </c>
      <c r="E27">
        <v>414</v>
      </c>
      <c r="G27" s="6">
        <f t="shared" si="1"/>
        <v>-148.05524722379661</v>
      </c>
      <c r="H27" s="6">
        <f t="shared" si="0"/>
        <v>-118.37924308610795</v>
      </c>
      <c r="I27" s="7">
        <f t="shared" si="2"/>
        <v>30</v>
      </c>
      <c r="J27" s="7">
        <f t="shared" si="3"/>
        <v>0</v>
      </c>
      <c r="K27" s="7">
        <f t="shared" si="4"/>
        <v>30</v>
      </c>
      <c r="L27" s="11"/>
      <c r="M27" s="5"/>
      <c r="N27" s="5"/>
      <c r="P27" t="s">
        <v>54</v>
      </c>
      <c r="Q27" t="s">
        <v>155</v>
      </c>
      <c r="R27">
        <v>226</v>
      </c>
      <c r="S27">
        <v>414</v>
      </c>
      <c r="T27">
        <v>30</v>
      </c>
      <c r="U27">
        <v>54</v>
      </c>
      <c r="V27">
        <v>7</v>
      </c>
    </row>
    <row r="28" spans="1:22" x14ac:dyDescent="0.25">
      <c r="A28" t="s">
        <v>55</v>
      </c>
      <c r="B28">
        <v>171</v>
      </c>
      <c r="C28">
        <v>374</v>
      </c>
      <c r="D28">
        <v>202</v>
      </c>
      <c r="E28">
        <v>77</v>
      </c>
      <c r="G28" s="6">
        <f t="shared" si="1"/>
        <v>-138.03403964694499</v>
      </c>
      <c r="H28" s="6">
        <f t="shared" si="0"/>
        <v>125.90177085445247</v>
      </c>
      <c r="I28" s="7">
        <f t="shared" si="2"/>
        <v>97</v>
      </c>
      <c r="J28" s="7">
        <f t="shared" si="3"/>
        <v>97</v>
      </c>
      <c r="K28" s="7">
        <f t="shared" si="4"/>
        <v>0</v>
      </c>
      <c r="L28" s="11"/>
      <c r="M28" s="5"/>
      <c r="N28" s="5"/>
      <c r="P28" t="s">
        <v>55</v>
      </c>
      <c r="Q28" t="s">
        <v>155</v>
      </c>
      <c r="R28">
        <v>202</v>
      </c>
      <c r="S28">
        <v>77</v>
      </c>
      <c r="T28">
        <v>97</v>
      </c>
      <c r="U28">
        <v>63</v>
      </c>
      <c r="V28">
        <v>21</v>
      </c>
    </row>
    <row r="29" spans="1:22" x14ac:dyDescent="0.25">
      <c r="A29" t="s">
        <v>56</v>
      </c>
      <c r="B29">
        <v>245</v>
      </c>
      <c r="C29">
        <v>55</v>
      </c>
      <c r="D29">
        <v>211</v>
      </c>
      <c r="E29">
        <v>408</v>
      </c>
      <c r="G29" s="6">
        <f t="shared" si="1"/>
        <v>112.0678995624102</v>
      </c>
      <c r="H29" s="6">
        <f t="shared" si="0"/>
        <v>-122.97589119731043</v>
      </c>
      <c r="I29" s="7">
        <f t="shared" si="2"/>
        <v>125</v>
      </c>
      <c r="J29" s="7">
        <f t="shared" si="3"/>
        <v>0</v>
      </c>
      <c r="K29" s="7">
        <f t="shared" si="4"/>
        <v>125</v>
      </c>
      <c r="L29" s="11"/>
      <c r="M29" s="5"/>
      <c r="N29" s="5"/>
      <c r="P29" t="s">
        <v>56</v>
      </c>
      <c r="Q29" t="s">
        <v>154</v>
      </c>
      <c r="R29">
        <v>211</v>
      </c>
      <c r="S29">
        <v>408</v>
      </c>
      <c r="T29">
        <v>125</v>
      </c>
      <c r="U29">
        <v>44</v>
      </c>
      <c r="V29">
        <v>14</v>
      </c>
    </row>
    <row r="30" spans="1:22" x14ac:dyDescent="0.25">
      <c r="A30" t="s">
        <v>57</v>
      </c>
      <c r="B30">
        <v>226</v>
      </c>
      <c r="C30">
        <v>417</v>
      </c>
      <c r="D30">
        <v>462</v>
      </c>
      <c r="E30">
        <v>376</v>
      </c>
      <c r="G30" s="6">
        <f t="shared" si="1"/>
        <v>-117.97158458138142</v>
      </c>
      <c r="H30" s="6">
        <f t="shared" si="0"/>
        <v>-43.763592397143867</v>
      </c>
      <c r="I30" s="7">
        <f t="shared" si="2"/>
        <v>75</v>
      </c>
      <c r="J30" s="7">
        <f t="shared" si="3"/>
        <v>0</v>
      </c>
      <c r="K30" s="7">
        <f t="shared" si="4"/>
        <v>75</v>
      </c>
      <c r="L30" s="11"/>
      <c r="M30" s="5"/>
      <c r="N30" s="5"/>
      <c r="P30" t="s">
        <v>57</v>
      </c>
      <c r="Q30" t="s">
        <v>154</v>
      </c>
      <c r="R30">
        <v>462</v>
      </c>
      <c r="S30">
        <v>376</v>
      </c>
      <c r="T30">
        <v>75</v>
      </c>
      <c r="U30">
        <v>54</v>
      </c>
      <c r="V30">
        <v>8</v>
      </c>
    </row>
    <row r="31" spans="1:22" x14ac:dyDescent="0.25">
      <c r="A31" t="s">
        <v>58</v>
      </c>
      <c r="B31">
        <v>130</v>
      </c>
      <c r="C31">
        <v>178</v>
      </c>
      <c r="D31">
        <v>120</v>
      </c>
      <c r="E31">
        <v>231</v>
      </c>
      <c r="G31" s="6">
        <f t="shared" si="1"/>
        <v>161.92767785104053</v>
      </c>
      <c r="H31" s="6">
        <f t="shared" si="0"/>
        <v>177.42342816973118</v>
      </c>
      <c r="I31" s="7">
        <f t="shared" si="2"/>
        <v>16</v>
      </c>
      <c r="J31" s="7">
        <f t="shared" si="3"/>
        <v>16</v>
      </c>
      <c r="K31" s="7">
        <f t="shared" si="4"/>
        <v>0</v>
      </c>
      <c r="L31" s="11"/>
      <c r="M31" s="5"/>
      <c r="N31" s="5"/>
      <c r="P31" t="s">
        <v>58</v>
      </c>
      <c r="Q31" t="s">
        <v>154</v>
      </c>
      <c r="R31">
        <v>120</v>
      </c>
      <c r="S31">
        <v>231</v>
      </c>
      <c r="T31">
        <v>16</v>
      </c>
      <c r="U31">
        <v>51</v>
      </c>
      <c r="V31">
        <v>91</v>
      </c>
    </row>
    <row r="32" spans="1:22" x14ac:dyDescent="0.25">
      <c r="A32" t="s">
        <v>59</v>
      </c>
      <c r="B32">
        <v>122</v>
      </c>
      <c r="C32">
        <v>212</v>
      </c>
      <c r="D32">
        <v>120</v>
      </c>
      <c r="E32">
        <v>229</v>
      </c>
      <c r="G32" s="6">
        <f t="shared" si="1"/>
        <v>171.9509382983255</v>
      </c>
      <c r="H32" s="6">
        <f t="shared" si="0"/>
        <v>176.85190390043721</v>
      </c>
      <c r="I32" s="7">
        <f t="shared" si="2"/>
        <v>5</v>
      </c>
      <c r="J32" s="7">
        <f t="shared" si="3"/>
        <v>5</v>
      </c>
      <c r="K32" s="7">
        <f t="shared" si="4"/>
        <v>0</v>
      </c>
      <c r="L32" s="11"/>
      <c r="M32" s="5"/>
      <c r="N32" s="5"/>
      <c r="P32" t="s">
        <v>59</v>
      </c>
      <c r="Q32" t="s">
        <v>156</v>
      </c>
      <c r="R32">
        <v>120</v>
      </c>
      <c r="S32">
        <v>229</v>
      </c>
      <c r="T32">
        <v>5</v>
      </c>
      <c r="U32">
        <v>56</v>
      </c>
      <c r="V32">
        <v>89</v>
      </c>
    </row>
    <row r="33" spans="1:22" x14ac:dyDescent="0.25">
      <c r="A33" t="s">
        <v>60</v>
      </c>
      <c r="B33">
        <v>454</v>
      </c>
      <c r="C33">
        <v>389</v>
      </c>
      <c r="D33">
        <v>225</v>
      </c>
      <c r="E33">
        <v>416</v>
      </c>
      <c r="G33" s="6">
        <f t="shared" si="1"/>
        <v>-48.034039646945011</v>
      </c>
      <c r="H33" s="6">
        <f t="shared" si="0"/>
        <v>-118.35896344613003</v>
      </c>
      <c r="I33" s="7">
        <f t="shared" si="2"/>
        <v>71</v>
      </c>
      <c r="J33" s="7">
        <f t="shared" si="3"/>
        <v>0</v>
      </c>
      <c r="K33" s="7">
        <f t="shared" si="4"/>
        <v>71</v>
      </c>
      <c r="L33" s="11"/>
      <c r="M33" s="5"/>
      <c r="N33" s="5"/>
      <c r="P33" t="s">
        <v>60</v>
      </c>
      <c r="Q33" t="s">
        <v>156</v>
      </c>
      <c r="R33">
        <v>225</v>
      </c>
      <c r="S33">
        <v>416</v>
      </c>
      <c r="T33">
        <v>71</v>
      </c>
      <c r="U33">
        <v>53</v>
      </c>
      <c r="V33">
        <v>22</v>
      </c>
    </row>
    <row r="34" spans="1:22" x14ac:dyDescent="0.25">
      <c r="A34" t="s">
        <v>61</v>
      </c>
      <c r="B34">
        <v>414</v>
      </c>
      <c r="C34">
        <v>63</v>
      </c>
      <c r="D34">
        <v>455</v>
      </c>
      <c r="E34">
        <v>383</v>
      </c>
      <c r="G34" s="6">
        <f t="shared" si="1"/>
        <v>62.028415418618579</v>
      </c>
      <c r="H34" s="6">
        <f t="shared" si="0"/>
        <v>-46.648344504896137</v>
      </c>
      <c r="I34" s="7">
        <f t="shared" si="2"/>
        <v>109</v>
      </c>
      <c r="J34" s="7">
        <f t="shared" si="3"/>
        <v>0</v>
      </c>
      <c r="K34" s="7">
        <f t="shared" si="4"/>
        <v>109</v>
      </c>
      <c r="L34" s="11"/>
      <c r="M34" s="5"/>
      <c r="N34" s="5"/>
      <c r="P34" t="s">
        <v>61</v>
      </c>
      <c r="Q34" t="s">
        <v>156</v>
      </c>
      <c r="R34">
        <v>455</v>
      </c>
      <c r="S34">
        <v>383</v>
      </c>
      <c r="T34">
        <v>109</v>
      </c>
      <c r="U34">
        <v>60</v>
      </c>
      <c r="V34">
        <v>14</v>
      </c>
    </row>
    <row r="35" spans="1:22" x14ac:dyDescent="0.25">
      <c r="A35" t="s">
        <v>62</v>
      </c>
      <c r="B35">
        <v>258</v>
      </c>
      <c r="C35">
        <v>430</v>
      </c>
      <c r="D35">
        <v>271</v>
      </c>
      <c r="E35">
        <v>44</v>
      </c>
      <c r="G35" s="6">
        <f t="shared" si="1"/>
        <v>-108.07232214895949</v>
      </c>
      <c r="H35" s="6">
        <f t="shared" si="0"/>
        <v>104.03624346792647</v>
      </c>
      <c r="I35" s="7">
        <f t="shared" si="2"/>
        <v>148</v>
      </c>
      <c r="J35" s="7">
        <f t="shared" si="3"/>
        <v>148</v>
      </c>
      <c r="K35" s="7">
        <f t="shared" si="4"/>
        <v>0</v>
      </c>
      <c r="L35" s="11"/>
      <c r="M35" s="5"/>
      <c r="N35" s="5"/>
      <c r="P35" t="s">
        <v>62</v>
      </c>
      <c r="Q35" t="s">
        <v>153</v>
      </c>
      <c r="R35">
        <v>271</v>
      </c>
      <c r="S35">
        <v>44</v>
      </c>
      <c r="T35">
        <v>148</v>
      </c>
      <c r="U35">
        <v>54</v>
      </c>
      <c r="V35">
        <v>19</v>
      </c>
    </row>
    <row r="36" spans="1:22" x14ac:dyDescent="0.25">
      <c r="A36" t="s">
        <v>63</v>
      </c>
      <c r="B36">
        <v>120</v>
      </c>
      <c r="C36">
        <v>247</v>
      </c>
      <c r="D36">
        <v>518</v>
      </c>
      <c r="E36">
        <v>232</v>
      </c>
      <c r="G36" s="6">
        <f t="shared" si="1"/>
        <v>-177.99546596789409</v>
      </c>
      <c r="H36" s="6">
        <f t="shared" si="0"/>
        <v>2.3137224978242164</v>
      </c>
      <c r="I36" s="7">
        <f t="shared" si="2"/>
        <v>180</v>
      </c>
      <c r="J36" s="7">
        <f t="shared" si="3"/>
        <v>180</v>
      </c>
      <c r="K36" s="7">
        <f t="shared" si="4"/>
        <v>0</v>
      </c>
      <c r="L36" s="11"/>
      <c r="M36" s="5"/>
      <c r="N36" s="5"/>
      <c r="P36" t="s">
        <v>63</v>
      </c>
      <c r="Q36" t="s">
        <v>153</v>
      </c>
      <c r="R36">
        <v>518</v>
      </c>
      <c r="S36">
        <v>232</v>
      </c>
      <c r="T36">
        <v>180</v>
      </c>
      <c r="U36">
        <v>24</v>
      </c>
      <c r="V36">
        <v>49</v>
      </c>
    </row>
    <row r="37" spans="1:22" x14ac:dyDescent="0.25">
      <c r="A37" t="s">
        <v>64</v>
      </c>
      <c r="B37">
        <v>510</v>
      </c>
      <c r="C37">
        <v>302</v>
      </c>
      <c r="D37">
        <v>519</v>
      </c>
      <c r="E37">
        <v>229</v>
      </c>
      <c r="G37" s="6">
        <f t="shared" si="1"/>
        <v>-18.072322148959497</v>
      </c>
      <c r="H37" s="6">
        <f t="shared" si="0"/>
        <v>3.1638836188807451</v>
      </c>
      <c r="I37" s="7">
        <f t="shared" si="2"/>
        <v>22</v>
      </c>
      <c r="J37" s="7">
        <f t="shared" si="3"/>
        <v>22</v>
      </c>
      <c r="K37" s="7">
        <f t="shared" si="4"/>
        <v>0</v>
      </c>
      <c r="L37" s="11"/>
      <c r="M37" s="5"/>
      <c r="N37" s="5"/>
      <c r="P37" t="s">
        <v>64</v>
      </c>
      <c r="Q37" t="s">
        <v>153</v>
      </c>
      <c r="R37">
        <v>519</v>
      </c>
      <c r="S37">
        <v>229</v>
      </c>
      <c r="T37">
        <v>22</v>
      </c>
      <c r="U37">
        <v>49</v>
      </c>
      <c r="V37">
        <v>41</v>
      </c>
    </row>
    <row r="38" spans="1:22" x14ac:dyDescent="0.25">
      <c r="A38" t="s">
        <v>65</v>
      </c>
      <c r="B38">
        <v>275</v>
      </c>
      <c r="C38">
        <v>45</v>
      </c>
      <c r="D38">
        <v>210</v>
      </c>
      <c r="E38">
        <v>74</v>
      </c>
      <c r="G38" s="6">
        <f t="shared" si="1"/>
        <v>102.9946167919165</v>
      </c>
      <c r="H38" s="6">
        <f t="shared" si="0"/>
        <v>123.5304696671331</v>
      </c>
      <c r="I38" s="7">
        <f t="shared" si="2"/>
        <v>21</v>
      </c>
      <c r="J38" s="7">
        <f t="shared" si="3"/>
        <v>21</v>
      </c>
      <c r="K38" s="7">
        <f t="shared" si="4"/>
        <v>0</v>
      </c>
      <c r="L38" s="11"/>
      <c r="M38" s="5"/>
      <c r="N38" s="5"/>
      <c r="P38" t="s">
        <v>65</v>
      </c>
      <c r="Q38" t="s">
        <v>155</v>
      </c>
      <c r="R38">
        <v>210</v>
      </c>
      <c r="S38">
        <v>74</v>
      </c>
      <c r="T38">
        <v>21</v>
      </c>
      <c r="U38">
        <v>50</v>
      </c>
      <c r="V38">
        <v>24</v>
      </c>
    </row>
    <row r="39" spans="1:22" x14ac:dyDescent="0.25">
      <c r="A39" t="s">
        <v>66</v>
      </c>
      <c r="B39">
        <v>262</v>
      </c>
      <c r="C39">
        <v>431</v>
      </c>
      <c r="D39">
        <v>137</v>
      </c>
      <c r="E39">
        <v>158</v>
      </c>
      <c r="G39" s="6">
        <f t="shared" si="1"/>
        <v>-106.89169574467449</v>
      </c>
      <c r="H39" s="6">
        <f t="shared" si="0"/>
        <v>155.8634484332772</v>
      </c>
      <c r="I39" s="7">
        <f t="shared" si="2"/>
        <v>98</v>
      </c>
      <c r="J39" s="7">
        <f t="shared" si="3"/>
        <v>98</v>
      </c>
      <c r="K39" s="7">
        <f t="shared" si="4"/>
        <v>0</v>
      </c>
      <c r="L39" s="11"/>
      <c r="M39" s="5"/>
      <c r="N39" s="5"/>
      <c r="P39" t="s">
        <v>66</v>
      </c>
      <c r="Q39" t="s">
        <v>155</v>
      </c>
      <c r="R39">
        <v>137</v>
      </c>
      <c r="S39">
        <v>158</v>
      </c>
      <c r="T39">
        <v>98</v>
      </c>
      <c r="U39">
        <v>39</v>
      </c>
      <c r="V39">
        <v>34</v>
      </c>
    </row>
    <row r="40" spans="1:22" x14ac:dyDescent="0.25">
      <c r="A40" t="s">
        <v>67</v>
      </c>
      <c r="B40">
        <v>129</v>
      </c>
      <c r="C40">
        <v>182</v>
      </c>
      <c r="D40">
        <v>124</v>
      </c>
      <c r="E40">
        <v>273</v>
      </c>
      <c r="G40" s="6">
        <f t="shared" si="1"/>
        <v>163.10830425532552</v>
      </c>
      <c r="H40" s="6">
        <f t="shared" si="0"/>
        <v>-170.44289577832933</v>
      </c>
      <c r="I40" s="7">
        <f t="shared" si="2"/>
        <v>27</v>
      </c>
      <c r="J40" s="7">
        <f t="shared" si="3"/>
        <v>0</v>
      </c>
      <c r="K40" s="7">
        <f t="shared" si="4"/>
        <v>27</v>
      </c>
      <c r="L40" s="11"/>
      <c r="M40" s="5"/>
      <c r="N40" s="5"/>
      <c r="P40" t="s">
        <v>67</v>
      </c>
      <c r="Q40" t="s">
        <v>155</v>
      </c>
      <c r="R40">
        <v>124</v>
      </c>
      <c r="S40">
        <v>273</v>
      </c>
      <c r="T40">
        <v>27</v>
      </c>
      <c r="U40">
        <v>64</v>
      </c>
      <c r="V40">
        <v>33</v>
      </c>
    </row>
    <row r="41" spans="1:22" x14ac:dyDescent="0.25">
      <c r="A41" t="s">
        <v>68</v>
      </c>
      <c r="B41">
        <v>520</v>
      </c>
      <c r="C41">
        <v>230</v>
      </c>
      <c r="D41">
        <v>445</v>
      </c>
      <c r="E41">
        <v>84</v>
      </c>
      <c r="G41" s="6">
        <f t="shared" si="1"/>
        <v>2.8624052261117474</v>
      </c>
      <c r="H41" s="6">
        <f t="shared" si="0"/>
        <v>51.295429427272232</v>
      </c>
      <c r="I41" s="7">
        <f t="shared" si="2"/>
        <v>49</v>
      </c>
      <c r="J41" s="7">
        <f t="shared" si="3"/>
        <v>49</v>
      </c>
      <c r="K41" s="7">
        <f t="shared" si="4"/>
        <v>0</v>
      </c>
      <c r="L41" s="11"/>
      <c r="M41" s="5"/>
      <c r="N41" s="5"/>
      <c r="P41" t="s">
        <v>68</v>
      </c>
      <c r="Q41" t="s">
        <v>154</v>
      </c>
      <c r="R41">
        <v>445</v>
      </c>
      <c r="S41">
        <v>84</v>
      </c>
      <c r="T41">
        <v>49</v>
      </c>
      <c r="U41">
        <v>45</v>
      </c>
      <c r="V41">
        <v>40</v>
      </c>
    </row>
    <row r="42" spans="1:22" x14ac:dyDescent="0.25">
      <c r="A42" t="s">
        <v>69</v>
      </c>
      <c r="B42">
        <v>174</v>
      </c>
      <c r="C42">
        <v>376</v>
      </c>
      <c r="D42">
        <v>123</v>
      </c>
      <c r="E42">
        <v>215</v>
      </c>
      <c r="G42" s="6">
        <f t="shared" si="1"/>
        <v>-137.03091423685311</v>
      </c>
      <c r="H42" s="6">
        <f t="shared" si="0"/>
        <v>172.76762129172232</v>
      </c>
      <c r="I42" s="7">
        <f t="shared" si="2"/>
        <v>51</v>
      </c>
      <c r="J42" s="7">
        <f t="shared" si="3"/>
        <v>51</v>
      </c>
      <c r="K42" s="7">
        <f t="shared" si="4"/>
        <v>0</v>
      </c>
      <c r="L42" s="11"/>
      <c r="M42" s="5"/>
      <c r="N42" s="5"/>
      <c r="P42" t="s">
        <v>69</v>
      </c>
      <c r="Q42" t="s">
        <v>154</v>
      </c>
      <c r="R42">
        <v>123</v>
      </c>
      <c r="S42">
        <v>215</v>
      </c>
      <c r="T42">
        <v>51</v>
      </c>
      <c r="U42">
        <v>41</v>
      </c>
      <c r="V42">
        <v>34</v>
      </c>
    </row>
    <row r="43" spans="1:22" x14ac:dyDescent="0.25">
      <c r="A43" t="s">
        <v>70</v>
      </c>
      <c r="B43">
        <v>330</v>
      </c>
      <c r="C43">
        <v>440</v>
      </c>
      <c r="D43">
        <v>160</v>
      </c>
      <c r="E43">
        <v>362</v>
      </c>
      <c r="G43" s="6">
        <f t="shared" si="1"/>
        <v>-87.137594773888253</v>
      </c>
      <c r="H43" s="6">
        <f t="shared" si="0"/>
        <v>-142.67447951689394</v>
      </c>
      <c r="I43" s="7">
        <f t="shared" si="2"/>
        <v>56</v>
      </c>
      <c r="J43" s="7">
        <f t="shared" si="3"/>
        <v>0</v>
      </c>
      <c r="K43" s="7">
        <f t="shared" si="4"/>
        <v>56</v>
      </c>
      <c r="L43" s="11"/>
      <c r="M43" s="5"/>
      <c r="N43" s="5"/>
      <c r="P43" t="s">
        <v>70</v>
      </c>
      <c r="Q43" t="s">
        <v>154</v>
      </c>
      <c r="R43">
        <v>160</v>
      </c>
      <c r="S43">
        <v>362</v>
      </c>
      <c r="T43">
        <v>56</v>
      </c>
      <c r="U43">
        <v>30</v>
      </c>
      <c r="V43">
        <v>22</v>
      </c>
    </row>
    <row r="44" spans="1:22" x14ac:dyDescent="0.25">
      <c r="A44" t="s">
        <v>71</v>
      </c>
      <c r="B44">
        <v>344</v>
      </c>
      <c r="C44">
        <v>41</v>
      </c>
      <c r="D44">
        <v>273</v>
      </c>
      <c r="E44">
        <v>43</v>
      </c>
      <c r="G44" s="6">
        <f t="shared" si="1"/>
        <v>83.123169262563209</v>
      </c>
      <c r="H44" s="6">
        <f t="shared" si="0"/>
        <v>103.41870808106876</v>
      </c>
      <c r="I44" s="7">
        <f t="shared" si="2"/>
        <v>21</v>
      </c>
      <c r="J44" s="7">
        <f t="shared" si="3"/>
        <v>21</v>
      </c>
      <c r="K44" s="7">
        <f t="shared" si="4"/>
        <v>0</v>
      </c>
      <c r="L44" s="11"/>
      <c r="M44" s="5"/>
      <c r="N44" s="5"/>
      <c r="P44" t="s">
        <v>71</v>
      </c>
      <c r="Q44" t="s">
        <v>156</v>
      </c>
      <c r="R44">
        <v>273</v>
      </c>
      <c r="S44">
        <v>43</v>
      </c>
      <c r="T44">
        <v>21</v>
      </c>
      <c r="U44">
        <v>21</v>
      </c>
      <c r="V44">
        <v>31</v>
      </c>
    </row>
    <row r="45" spans="1:22" x14ac:dyDescent="0.25">
      <c r="A45" t="s">
        <v>72</v>
      </c>
      <c r="B45">
        <v>125</v>
      </c>
      <c r="C45">
        <v>285</v>
      </c>
      <c r="D45">
        <v>164</v>
      </c>
      <c r="E45">
        <v>364</v>
      </c>
      <c r="G45" s="6">
        <f t="shared" si="1"/>
        <v>-167.00538320808349</v>
      </c>
      <c r="H45" s="6">
        <f t="shared" si="0"/>
        <v>-141.51980175165698</v>
      </c>
      <c r="I45" s="7">
        <f t="shared" si="2"/>
        <v>26</v>
      </c>
      <c r="J45" s="7">
        <f t="shared" si="3"/>
        <v>0</v>
      </c>
      <c r="K45" s="7">
        <f t="shared" si="4"/>
        <v>26</v>
      </c>
      <c r="L45" s="11"/>
      <c r="M45" s="5"/>
      <c r="N45" s="5"/>
      <c r="P45" t="s">
        <v>72</v>
      </c>
      <c r="Q45" t="s">
        <v>156</v>
      </c>
      <c r="R45">
        <v>164</v>
      </c>
      <c r="S45">
        <v>364</v>
      </c>
      <c r="T45">
        <v>26</v>
      </c>
      <c r="U45">
        <v>37</v>
      </c>
      <c r="V45">
        <v>30</v>
      </c>
    </row>
    <row r="46" spans="1:22" x14ac:dyDescent="0.25">
      <c r="A46" t="s">
        <v>73</v>
      </c>
      <c r="B46">
        <v>488</v>
      </c>
      <c r="C46">
        <v>131</v>
      </c>
      <c r="D46">
        <v>510</v>
      </c>
      <c r="E46">
        <v>186</v>
      </c>
      <c r="G46" s="6">
        <f t="shared" si="1"/>
        <v>32.975891197310439</v>
      </c>
      <c r="H46" s="6">
        <f t="shared" si="0"/>
        <v>15.86570780277383</v>
      </c>
      <c r="I46" s="7">
        <f t="shared" si="2"/>
        <v>18</v>
      </c>
      <c r="J46" s="7">
        <f t="shared" si="3"/>
        <v>18</v>
      </c>
      <c r="K46" s="7">
        <f t="shared" si="4"/>
        <v>0</v>
      </c>
      <c r="L46" s="11"/>
      <c r="M46" s="5"/>
      <c r="N46" s="5"/>
      <c r="P46" t="s">
        <v>73</v>
      </c>
      <c r="Q46" t="s">
        <v>156</v>
      </c>
      <c r="R46">
        <v>510</v>
      </c>
      <c r="S46">
        <v>186</v>
      </c>
      <c r="T46">
        <v>18</v>
      </c>
      <c r="U46">
        <v>44</v>
      </c>
      <c r="V46">
        <v>19</v>
      </c>
    </row>
    <row r="47" spans="1:22" x14ac:dyDescent="0.25">
      <c r="A47" t="s">
        <v>74</v>
      </c>
      <c r="B47">
        <v>504</v>
      </c>
      <c r="C47">
        <v>162</v>
      </c>
      <c r="D47">
        <v>518</v>
      </c>
      <c r="E47">
        <v>228</v>
      </c>
      <c r="G47" s="6">
        <f t="shared" si="1"/>
        <v>22.972721330828662</v>
      </c>
      <c r="H47" s="6">
        <f t="shared" si="0"/>
        <v>3.4682292589171482</v>
      </c>
      <c r="I47" s="7">
        <f t="shared" si="2"/>
        <v>20</v>
      </c>
      <c r="J47" s="7">
        <f t="shared" si="3"/>
        <v>20</v>
      </c>
      <c r="K47" s="7">
        <f t="shared" si="4"/>
        <v>0</v>
      </c>
      <c r="L47" s="11"/>
      <c r="M47" s="5"/>
      <c r="N47" s="5"/>
      <c r="P47" t="s">
        <v>74</v>
      </c>
      <c r="Q47" t="s">
        <v>153</v>
      </c>
      <c r="R47">
        <v>518</v>
      </c>
      <c r="S47">
        <v>228</v>
      </c>
      <c r="T47">
        <v>20</v>
      </c>
      <c r="U47">
        <v>44</v>
      </c>
      <c r="V47">
        <v>29</v>
      </c>
    </row>
    <row r="48" spans="1:22" x14ac:dyDescent="0.25">
      <c r="A48" t="s">
        <v>75</v>
      </c>
      <c r="B48">
        <v>184</v>
      </c>
      <c r="C48">
        <v>94</v>
      </c>
      <c r="D48">
        <v>256</v>
      </c>
      <c r="E48">
        <v>425</v>
      </c>
      <c r="G48" s="6">
        <f t="shared" si="1"/>
        <v>132.96908576314689</v>
      </c>
      <c r="H48" s="6">
        <f t="shared" si="0"/>
        <v>-109.08285409130353</v>
      </c>
      <c r="I48" s="7">
        <f t="shared" si="2"/>
        <v>118</v>
      </c>
      <c r="J48" s="7">
        <f t="shared" si="3"/>
        <v>0</v>
      </c>
      <c r="K48" s="7">
        <f t="shared" si="4"/>
        <v>118</v>
      </c>
      <c r="L48" s="11"/>
      <c r="M48" s="5"/>
      <c r="N48" s="5"/>
      <c r="P48" t="s">
        <v>75</v>
      </c>
      <c r="Q48" t="s">
        <v>153</v>
      </c>
      <c r="R48">
        <v>256</v>
      </c>
      <c r="S48">
        <v>425</v>
      </c>
      <c r="T48">
        <v>118</v>
      </c>
      <c r="U48">
        <v>23</v>
      </c>
      <c r="V48">
        <v>29</v>
      </c>
    </row>
    <row r="49" spans="1:22" x14ac:dyDescent="0.25">
      <c r="A49" t="s">
        <v>76</v>
      </c>
      <c r="B49">
        <v>200</v>
      </c>
      <c r="C49">
        <v>400</v>
      </c>
      <c r="D49">
        <v>311</v>
      </c>
      <c r="E49">
        <v>438</v>
      </c>
      <c r="G49" s="6">
        <f t="shared" si="1"/>
        <v>-126.86989764584402</v>
      </c>
      <c r="H49" s="6">
        <f t="shared" si="0"/>
        <v>-92.602562202499797</v>
      </c>
      <c r="I49" s="7">
        <f t="shared" si="2"/>
        <v>35</v>
      </c>
      <c r="J49" s="7">
        <f t="shared" si="3"/>
        <v>0</v>
      </c>
      <c r="K49" s="7">
        <f t="shared" si="4"/>
        <v>35</v>
      </c>
      <c r="L49" s="11"/>
      <c r="M49" s="5"/>
      <c r="N49" s="5"/>
      <c r="P49" t="s">
        <v>76</v>
      </c>
      <c r="Q49" t="s">
        <v>153</v>
      </c>
      <c r="R49">
        <v>311</v>
      </c>
      <c r="S49">
        <v>438</v>
      </c>
      <c r="T49">
        <v>35</v>
      </c>
      <c r="U49">
        <v>38</v>
      </c>
      <c r="V49">
        <v>30</v>
      </c>
    </row>
    <row r="50" spans="1:22" x14ac:dyDescent="0.25">
      <c r="A50" t="s">
        <v>77</v>
      </c>
      <c r="B50">
        <v>239</v>
      </c>
      <c r="C50">
        <v>57</v>
      </c>
      <c r="D50">
        <v>142</v>
      </c>
      <c r="E50">
        <v>145</v>
      </c>
      <c r="G50" s="6">
        <f t="shared" si="1"/>
        <v>113.87528085392751</v>
      </c>
      <c r="H50" s="6">
        <f t="shared" si="0"/>
        <v>151.91080875572439</v>
      </c>
      <c r="I50" s="7">
        <f t="shared" si="2"/>
        <v>39</v>
      </c>
      <c r="J50" s="7">
        <f t="shared" si="3"/>
        <v>39</v>
      </c>
      <c r="K50" s="7">
        <f t="shared" si="4"/>
        <v>0</v>
      </c>
      <c r="L50" s="11"/>
      <c r="M50" s="5"/>
      <c r="N50" s="5"/>
      <c r="P50" t="s">
        <v>77</v>
      </c>
      <c r="Q50" t="s">
        <v>155</v>
      </c>
      <c r="R50">
        <v>142</v>
      </c>
      <c r="S50">
        <v>145</v>
      </c>
      <c r="T50">
        <v>39</v>
      </c>
      <c r="U50">
        <v>37</v>
      </c>
      <c r="V50">
        <v>41</v>
      </c>
    </row>
    <row r="51" spans="1:22" x14ac:dyDescent="0.25">
      <c r="A51" t="s">
        <v>78</v>
      </c>
      <c r="B51">
        <v>408</v>
      </c>
      <c r="C51">
        <v>60</v>
      </c>
      <c r="D51">
        <v>410</v>
      </c>
      <c r="E51">
        <v>62</v>
      </c>
      <c r="G51" s="6">
        <f t="shared" si="1"/>
        <v>63.946504689509048</v>
      </c>
      <c r="H51" s="6">
        <f t="shared" si="0"/>
        <v>63.178018798418499</v>
      </c>
      <c r="I51" s="7">
        <f t="shared" si="2"/>
        <v>1</v>
      </c>
      <c r="J51" s="7">
        <f t="shared" si="3"/>
        <v>1</v>
      </c>
      <c r="K51" s="7">
        <f t="shared" si="4"/>
        <v>0</v>
      </c>
      <c r="L51" s="11"/>
      <c r="M51" s="5"/>
      <c r="N51" s="5"/>
      <c r="P51" t="s">
        <v>78</v>
      </c>
      <c r="Q51" t="s">
        <v>155</v>
      </c>
      <c r="R51">
        <v>410</v>
      </c>
      <c r="S51">
        <v>62</v>
      </c>
      <c r="T51">
        <v>1</v>
      </c>
      <c r="U51">
        <v>56</v>
      </c>
      <c r="V51">
        <v>66</v>
      </c>
    </row>
    <row r="52" spans="1:22" x14ac:dyDescent="0.25">
      <c r="A52" t="s">
        <v>79</v>
      </c>
      <c r="B52">
        <v>154</v>
      </c>
      <c r="C52">
        <v>352</v>
      </c>
      <c r="D52">
        <v>478</v>
      </c>
      <c r="E52">
        <v>359</v>
      </c>
      <c r="G52" s="6">
        <f t="shared" si="1"/>
        <v>-145.9925075802677</v>
      </c>
      <c r="H52" s="6">
        <f t="shared" si="0"/>
        <v>-36.985763573872497</v>
      </c>
      <c r="I52" s="7">
        <f t="shared" si="2"/>
        <v>110</v>
      </c>
      <c r="J52" s="7">
        <f t="shared" si="3"/>
        <v>0</v>
      </c>
      <c r="K52" s="7">
        <f t="shared" si="4"/>
        <v>110</v>
      </c>
      <c r="L52" s="11"/>
      <c r="M52" s="5"/>
      <c r="N52" s="5"/>
      <c r="P52" t="s">
        <v>79</v>
      </c>
      <c r="Q52" t="s">
        <v>155</v>
      </c>
      <c r="R52">
        <v>478</v>
      </c>
      <c r="S52">
        <v>359</v>
      </c>
      <c r="T52">
        <v>110</v>
      </c>
      <c r="U52">
        <v>50</v>
      </c>
      <c r="V52">
        <v>29</v>
      </c>
    </row>
    <row r="53" spans="1:22" x14ac:dyDescent="0.25">
      <c r="A53" t="s">
        <v>80</v>
      </c>
      <c r="B53">
        <v>514</v>
      </c>
      <c r="C53">
        <v>192</v>
      </c>
      <c r="D53">
        <v>458</v>
      </c>
      <c r="E53">
        <v>381</v>
      </c>
      <c r="G53" s="6">
        <f t="shared" si="1"/>
        <v>13.89717631501536</v>
      </c>
      <c r="H53" s="6">
        <f t="shared" si="0"/>
        <v>-45.616059908399237</v>
      </c>
      <c r="I53" s="7">
        <f t="shared" si="2"/>
        <v>60</v>
      </c>
      <c r="J53" s="7">
        <f t="shared" si="3"/>
        <v>0</v>
      </c>
      <c r="K53" s="7">
        <f t="shared" si="4"/>
        <v>60</v>
      </c>
      <c r="L53" s="11"/>
      <c r="M53" s="5"/>
      <c r="N53" s="5"/>
      <c r="P53" t="s">
        <v>80</v>
      </c>
      <c r="Q53" t="s">
        <v>154</v>
      </c>
      <c r="R53">
        <v>458</v>
      </c>
      <c r="S53">
        <v>381</v>
      </c>
      <c r="T53">
        <v>60</v>
      </c>
      <c r="U53">
        <v>35</v>
      </c>
      <c r="V53">
        <v>30</v>
      </c>
    </row>
    <row r="54" spans="1:22" x14ac:dyDescent="0.25">
      <c r="A54" t="s">
        <v>81</v>
      </c>
      <c r="B54">
        <v>375</v>
      </c>
      <c r="C54">
        <v>48</v>
      </c>
      <c r="D54">
        <v>444</v>
      </c>
      <c r="E54">
        <v>89</v>
      </c>
      <c r="G54" s="6">
        <f t="shared" si="1"/>
        <v>74.015198479765417</v>
      </c>
      <c r="H54" s="6">
        <f t="shared" si="0"/>
        <v>50.60743196069177</v>
      </c>
      <c r="I54" s="7">
        <f t="shared" si="2"/>
        <v>24</v>
      </c>
      <c r="J54" s="7">
        <f t="shared" si="3"/>
        <v>24</v>
      </c>
      <c r="K54" s="7">
        <f t="shared" si="4"/>
        <v>0</v>
      </c>
      <c r="L54" s="11"/>
      <c r="M54" s="5"/>
      <c r="N54" s="5"/>
      <c r="P54" t="s">
        <v>81</v>
      </c>
      <c r="Q54" t="s">
        <v>154</v>
      </c>
      <c r="R54">
        <v>444</v>
      </c>
      <c r="S54">
        <v>89</v>
      </c>
      <c r="T54">
        <v>24</v>
      </c>
      <c r="U54">
        <v>63</v>
      </c>
      <c r="V54">
        <v>34</v>
      </c>
    </row>
    <row r="55" spans="1:22" x14ac:dyDescent="0.25">
      <c r="A55" t="s">
        <v>82</v>
      </c>
      <c r="B55">
        <v>232</v>
      </c>
      <c r="C55">
        <v>420</v>
      </c>
      <c r="D55">
        <v>492</v>
      </c>
      <c r="E55">
        <v>143</v>
      </c>
      <c r="G55" s="6">
        <f t="shared" si="1"/>
        <v>-116.05349531049096</v>
      </c>
      <c r="H55" s="6">
        <f t="shared" si="0"/>
        <v>29.420976446249135</v>
      </c>
      <c r="I55" s="7">
        <f t="shared" si="2"/>
        <v>146</v>
      </c>
      <c r="J55" s="7">
        <f t="shared" si="3"/>
        <v>146</v>
      </c>
      <c r="K55" s="7">
        <f t="shared" si="4"/>
        <v>0</v>
      </c>
      <c r="L55" s="11"/>
      <c r="M55" s="5"/>
      <c r="N55" s="5"/>
      <c r="P55" t="s">
        <v>82</v>
      </c>
      <c r="Q55" t="s">
        <v>154</v>
      </c>
      <c r="R55">
        <v>492</v>
      </c>
      <c r="S55">
        <v>143</v>
      </c>
      <c r="T55">
        <v>146</v>
      </c>
      <c r="U55">
        <v>43</v>
      </c>
      <c r="V55">
        <v>33</v>
      </c>
    </row>
    <row r="56" spans="1:22" x14ac:dyDescent="0.25">
      <c r="A56" t="s">
        <v>83</v>
      </c>
      <c r="B56">
        <v>265</v>
      </c>
      <c r="C56">
        <v>432</v>
      </c>
      <c r="D56">
        <v>481</v>
      </c>
      <c r="E56">
        <v>365</v>
      </c>
      <c r="G56" s="6">
        <f t="shared" si="1"/>
        <v>-105.98480152023457</v>
      </c>
      <c r="H56" s="6">
        <f t="shared" si="0"/>
        <v>-37.825675763517701</v>
      </c>
      <c r="I56" s="7">
        <f t="shared" si="2"/>
        <v>69</v>
      </c>
      <c r="J56" s="7">
        <f t="shared" si="3"/>
        <v>0</v>
      </c>
      <c r="K56" s="7">
        <f t="shared" si="4"/>
        <v>69</v>
      </c>
      <c r="L56" s="11"/>
      <c r="M56" s="5"/>
      <c r="N56" s="5"/>
      <c r="P56" t="s">
        <v>83</v>
      </c>
      <c r="Q56" t="s">
        <v>156</v>
      </c>
      <c r="R56">
        <v>481</v>
      </c>
      <c r="S56">
        <v>365</v>
      </c>
      <c r="T56">
        <v>69</v>
      </c>
      <c r="U56">
        <v>33</v>
      </c>
      <c r="V56">
        <v>25</v>
      </c>
    </row>
    <row r="57" spans="1:22" x14ac:dyDescent="0.25">
      <c r="A57" t="s">
        <v>84</v>
      </c>
      <c r="B57">
        <v>137</v>
      </c>
      <c r="C57">
        <v>321</v>
      </c>
      <c r="D57">
        <v>163</v>
      </c>
      <c r="E57">
        <v>362</v>
      </c>
      <c r="G57" s="6">
        <f t="shared" si="1"/>
        <v>-156.12471914607249</v>
      </c>
      <c r="H57" s="6">
        <f t="shared" si="0"/>
        <v>-142.15029018030756</v>
      </c>
      <c r="I57" s="7">
        <f t="shared" si="2"/>
        <v>14</v>
      </c>
      <c r="J57" s="7">
        <f t="shared" si="3"/>
        <v>0</v>
      </c>
      <c r="K57" s="7">
        <f t="shared" si="4"/>
        <v>14</v>
      </c>
      <c r="L57" s="11"/>
      <c r="M57" s="5"/>
      <c r="N57" s="5"/>
      <c r="P57" t="s">
        <v>84</v>
      </c>
      <c r="Q57" t="s">
        <v>156</v>
      </c>
      <c r="R57">
        <v>163</v>
      </c>
      <c r="S57">
        <v>362</v>
      </c>
      <c r="T57">
        <v>14</v>
      </c>
      <c r="U57">
        <v>31</v>
      </c>
      <c r="V57">
        <v>41</v>
      </c>
    </row>
    <row r="58" spans="1:22" x14ac:dyDescent="0.25">
      <c r="A58" t="s">
        <v>85</v>
      </c>
      <c r="B58">
        <v>464</v>
      </c>
      <c r="C58">
        <v>101</v>
      </c>
      <c r="D58">
        <v>496</v>
      </c>
      <c r="E58">
        <v>147</v>
      </c>
      <c r="G58" s="6">
        <f t="shared" si="1"/>
        <v>43.987812386017552</v>
      </c>
      <c r="H58" s="6">
        <f t="shared" si="0"/>
        <v>27.85238011860303</v>
      </c>
      <c r="I58" s="7">
        <f t="shared" si="2"/>
        <v>17</v>
      </c>
      <c r="J58" s="7">
        <f t="shared" si="3"/>
        <v>17</v>
      </c>
      <c r="K58" s="7">
        <f t="shared" si="4"/>
        <v>0</v>
      </c>
      <c r="L58" s="11"/>
      <c r="M58" s="5"/>
      <c r="N58" s="5"/>
      <c r="P58" t="s">
        <v>85</v>
      </c>
      <c r="Q58" t="s">
        <v>156</v>
      </c>
      <c r="R58">
        <v>496</v>
      </c>
      <c r="S58">
        <v>147</v>
      </c>
      <c r="T58">
        <v>17</v>
      </c>
      <c r="U58">
        <v>30</v>
      </c>
      <c r="V58">
        <v>35</v>
      </c>
    </row>
    <row r="59" spans="1:22" x14ac:dyDescent="0.25">
      <c r="A59" t="s">
        <v>86</v>
      </c>
      <c r="B59">
        <v>181</v>
      </c>
      <c r="C59">
        <v>96</v>
      </c>
      <c r="D59">
        <v>169</v>
      </c>
      <c r="E59">
        <v>104</v>
      </c>
      <c r="G59" s="6">
        <f t="shared" si="1"/>
        <v>133.98781238601754</v>
      </c>
      <c r="H59" s="6">
        <f t="shared" si="0"/>
        <v>137.991830745969</v>
      </c>
      <c r="I59" s="7">
        <f t="shared" si="2"/>
        <v>5</v>
      </c>
      <c r="J59" s="7">
        <f t="shared" si="3"/>
        <v>5</v>
      </c>
      <c r="K59" s="7">
        <f t="shared" si="4"/>
        <v>0</v>
      </c>
      <c r="L59" s="11"/>
      <c r="M59" s="5"/>
      <c r="N59" s="5"/>
      <c r="P59" t="s">
        <v>86</v>
      </c>
      <c r="Q59" t="s">
        <v>153</v>
      </c>
      <c r="R59">
        <v>169</v>
      </c>
      <c r="S59">
        <v>104</v>
      </c>
      <c r="T59">
        <v>5</v>
      </c>
      <c r="U59">
        <v>44</v>
      </c>
      <c r="V59">
        <v>35</v>
      </c>
    </row>
    <row r="60" spans="1:22" x14ac:dyDescent="0.25">
      <c r="A60" t="s">
        <v>87</v>
      </c>
      <c r="B60">
        <v>140</v>
      </c>
      <c r="C60">
        <v>152</v>
      </c>
      <c r="D60">
        <v>120</v>
      </c>
      <c r="E60">
        <v>233</v>
      </c>
      <c r="G60" s="6">
        <f t="shared" si="1"/>
        <v>153.94650468950906</v>
      </c>
      <c r="H60" s="6">
        <f t="shared" si="0"/>
        <v>177.99546596789409</v>
      </c>
      <c r="I60" s="7">
        <f t="shared" si="2"/>
        <v>25</v>
      </c>
      <c r="J60" s="7">
        <f t="shared" si="3"/>
        <v>25</v>
      </c>
      <c r="K60" s="7">
        <f t="shared" si="4"/>
        <v>0</v>
      </c>
      <c r="L60" s="11"/>
      <c r="M60" s="5"/>
      <c r="N60" s="5"/>
      <c r="P60" t="s">
        <v>87</v>
      </c>
      <c r="Q60" t="s">
        <v>153</v>
      </c>
      <c r="R60">
        <v>120</v>
      </c>
      <c r="S60">
        <v>233</v>
      </c>
      <c r="T60">
        <v>25</v>
      </c>
      <c r="U60">
        <v>34</v>
      </c>
      <c r="V60">
        <v>38</v>
      </c>
    </row>
    <row r="61" spans="1:22" x14ac:dyDescent="0.25">
      <c r="A61" t="s">
        <v>88</v>
      </c>
      <c r="B61">
        <v>334</v>
      </c>
      <c r="C61">
        <v>440</v>
      </c>
      <c r="D61">
        <v>271</v>
      </c>
      <c r="E61">
        <v>435</v>
      </c>
      <c r="G61" s="6">
        <f t="shared" si="1"/>
        <v>-85.995827059290605</v>
      </c>
      <c r="H61" s="6">
        <f t="shared" si="0"/>
        <v>-104.10535776433524</v>
      </c>
      <c r="I61" s="7">
        <f t="shared" si="2"/>
        <v>19</v>
      </c>
      <c r="J61" s="7">
        <f t="shared" si="3"/>
        <v>0</v>
      </c>
      <c r="K61" s="7">
        <f t="shared" si="4"/>
        <v>19</v>
      </c>
      <c r="L61" s="11"/>
      <c r="M61" s="5"/>
      <c r="N61" s="5"/>
      <c r="P61" t="s">
        <v>88</v>
      </c>
      <c r="Q61" t="s">
        <v>153</v>
      </c>
      <c r="R61">
        <v>271</v>
      </c>
      <c r="S61">
        <v>435</v>
      </c>
      <c r="T61">
        <v>19</v>
      </c>
      <c r="U61">
        <v>45</v>
      </c>
      <c r="V61">
        <v>38</v>
      </c>
    </row>
    <row r="62" spans="1:22" x14ac:dyDescent="0.25">
      <c r="A62" t="s">
        <v>89</v>
      </c>
      <c r="B62">
        <v>208</v>
      </c>
      <c r="C62">
        <v>406</v>
      </c>
      <c r="D62">
        <v>128</v>
      </c>
      <c r="E62">
        <v>178</v>
      </c>
      <c r="G62" s="6">
        <f t="shared" si="1"/>
        <v>-124.00749241973227</v>
      </c>
      <c r="H62" s="6">
        <f t="shared" si="0"/>
        <v>162.10386707496076</v>
      </c>
      <c r="I62" s="7">
        <f t="shared" si="2"/>
        <v>74</v>
      </c>
      <c r="J62" s="7">
        <f t="shared" si="3"/>
        <v>74</v>
      </c>
      <c r="K62" s="7">
        <f t="shared" si="4"/>
        <v>0</v>
      </c>
      <c r="L62" s="11"/>
      <c r="M62" s="5"/>
      <c r="N62" s="5"/>
      <c r="P62" t="s">
        <v>89</v>
      </c>
      <c r="Q62" t="s">
        <v>155</v>
      </c>
      <c r="R62">
        <v>128</v>
      </c>
      <c r="S62">
        <v>178</v>
      </c>
      <c r="T62">
        <v>74</v>
      </c>
      <c r="U62">
        <v>60</v>
      </c>
      <c r="V62">
        <v>39</v>
      </c>
    </row>
    <row r="63" spans="1:22" x14ac:dyDescent="0.25">
      <c r="A63" t="s">
        <v>90</v>
      </c>
      <c r="B63">
        <v>368</v>
      </c>
      <c r="C63">
        <v>46</v>
      </c>
      <c r="D63">
        <v>435</v>
      </c>
      <c r="E63">
        <v>80</v>
      </c>
      <c r="G63" s="6">
        <f t="shared" si="1"/>
        <v>76.102823684984642</v>
      </c>
      <c r="H63" s="6">
        <f t="shared" si="0"/>
        <v>54.293308599397122</v>
      </c>
      <c r="I63" s="7">
        <f t="shared" si="2"/>
        <v>22</v>
      </c>
      <c r="J63" s="7">
        <f t="shared" si="3"/>
        <v>22</v>
      </c>
      <c r="K63" s="7">
        <f t="shared" si="4"/>
        <v>0</v>
      </c>
      <c r="L63" s="11"/>
      <c r="M63" s="5"/>
      <c r="N63" s="5"/>
      <c r="P63" t="s">
        <v>90</v>
      </c>
      <c r="Q63" t="s">
        <v>155</v>
      </c>
      <c r="R63">
        <v>435</v>
      </c>
      <c r="S63">
        <v>80</v>
      </c>
      <c r="T63">
        <v>22</v>
      </c>
      <c r="U63">
        <v>90</v>
      </c>
      <c r="V63">
        <v>58</v>
      </c>
    </row>
    <row r="64" spans="1:22" x14ac:dyDescent="0.25">
      <c r="A64" t="s">
        <v>91</v>
      </c>
      <c r="B64">
        <v>140</v>
      </c>
      <c r="C64">
        <v>328</v>
      </c>
      <c r="D64">
        <v>138</v>
      </c>
      <c r="E64">
        <v>323</v>
      </c>
      <c r="G64" s="6">
        <f t="shared" si="1"/>
        <v>-153.94650468950906</v>
      </c>
      <c r="H64" s="6">
        <f t="shared" si="0"/>
        <v>-155.48492926994771</v>
      </c>
      <c r="I64" s="7">
        <f t="shared" si="2"/>
        <v>2</v>
      </c>
      <c r="J64" s="7">
        <f t="shared" si="3"/>
        <v>0</v>
      </c>
      <c r="K64" s="7">
        <f t="shared" si="4"/>
        <v>2</v>
      </c>
      <c r="L64" s="11"/>
      <c r="M64" s="5"/>
      <c r="N64" s="5"/>
      <c r="P64" t="s">
        <v>91</v>
      </c>
      <c r="Q64" t="s">
        <v>155</v>
      </c>
      <c r="R64">
        <v>138</v>
      </c>
      <c r="S64">
        <v>323</v>
      </c>
      <c r="T64">
        <v>2</v>
      </c>
      <c r="U64">
        <v>47</v>
      </c>
      <c r="V64">
        <v>40</v>
      </c>
    </row>
    <row r="65" spans="1:22" x14ac:dyDescent="0.25">
      <c r="A65" t="s">
        <v>92</v>
      </c>
      <c r="B65">
        <v>121</v>
      </c>
      <c r="C65">
        <v>261</v>
      </c>
      <c r="D65">
        <v>200</v>
      </c>
      <c r="E65">
        <v>399</v>
      </c>
      <c r="G65" s="6">
        <f t="shared" si="1"/>
        <v>-173.97600691768037</v>
      </c>
      <c r="H65" s="6">
        <f t="shared" si="0"/>
        <v>-127.04247477308284</v>
      </c>
      <c r="I65" s="7">
        <f t="shared" si="2"/>
        <v>47</v>
      </c>
      <c r="J65" s="7">
        <f t="shared" si="3"/>
        <v>0</v>
      </c>
      <c r="K65" s="7">
        <f t="shared" si="4"/>
        <v>47</v>
      </c>
      <c r="L65" s="11"/>
      <c r="M65" s="5"/>
      <c r="N65" s="5"/>
      <c r="P65" t="s">
        <v>92</v>
      </c>
      <c r="Q65" t="s">
        <v>154</v>
      </c>
      <c r="R65">
        <v>200</v>
      </c>
      <c r="S65">
        <v>399</v>
      </c>
      <c r="T65">
        <v>47</v>
      </c>
      <c r="U65">
        <v>45</v>
      </c>
      <c r="V65">
        <v>34</v>
      </c>
    </row>
    <row r="66" spans="1:22" x14ac:dyDescent="0.25">
      <c r="A66" t="s">
        <v>93</v>
      </c>
      <c r="B66">
        <v>265</v>
      </c>
      <c r="C66">
        <v>48</v>
      </c>
      <c r="D66">
        <v>139</v>
      </c>
      <c r="E66">
        <v>323</v>
      </c>
      <c r="G66" s="6">
        <f t="shared" si="1"/>
        <v>105.98480152023457</v>
      </c>
      <c r="H66" s="6">
        <f t="shared" ref="H66:H121" si="5">ATAN2(2*(D66-$M$2/2)/$M$4,2*($N$2/2-E66)/$M$4)*180/PI()</f>
        <v>-155.365536264089</v>
      </c>
      <c r="I66" s="7">
        <f t="shared" si="2"/>
        <v>99</v>
      </c>
      <c r="J66" s="7">
        <f t="shared" si="3"/>
        <v>0</v>
      </c>
      <c r="K66" s="7">
        <f t="shared" si="4"/>
        <v>99</v>
      </c>
      <c r="L66" s="11"/>
      <c r="M66" s="5"/>
      <c r="N66" s="5"/>
      <c r="P66" t="s">
        <v>93</v>
      </c>
      <c r="Q66" t="s">
        <v>154</v>
      </c>
      <c r="R66">
        <v>139</v>
      </c>
      <c r="S66">
        <v>323</v>
      </c>
      <c r="T66">
        <v>99</v>
      </c>
      <c r="U66">
        <v>54</v>
      </c>
      <c r="V66">
        <v>39</v>
      </c>
    </row>
    <row r="67" spans="1:22" x14ac:dyDescent="0.25">
      <c r="A67" t="s">
        <v>94</v>
      </c>
      <c r="B67">
        <v>438</v>
      </c>
      <c r="C67">
        <v>402</v>
      </c>
      <c r="D67">
        <v>242</v>
      </c>
      <c r="E67">
        <v>421</v>
      </c>
      <c r="G67" s="6">
        <f t="shared" ref="G67:G121" si="6">ATAN2(2*(B67-$M$2/2)/$M$4,2*($N$2/2-C67)/$M$4)*180/PI()</f>
        <v>-53.930590100418996</v>
      </c>
      <c r="H67" s="6">
        <f t="shared" si="5"/>
        <v>-113.31310557671411</v>
      </c>
      <c r="I67" s="7">
        <f t="shared" ref="I67:I121" si="7">MAX(1,CEILING(MIN(MOD(G67-H67,360),MOD(H67-G67,360)),1))</f>
        <v>60</v>
      </c>
      <c r="J67" s="7">
        <f t="shared" ref="J67:J121" si="8">IF(H67&gt;1,I67,0)</f>
        <v>0</v>
      </c>
      <c r="K67" s="7">
        <f t="shared" ref="K67:K121" si="9">IF(H67&lt;1,I67,0)</f>
        <v>60</v>
      </c>
      <c r="L67" s="11"/>
      <c r="M67" s="5"/>
      <c r="N67" s="5"/>
      <c r="P67" t="s">
        <v>94</v>
      </c>
      <c r="Q67" t="s">
        <v>154</v>
      </c>
      <c r="R67">
        <v>242</v>
      </c>
      <c r="S67">
        <v>421</v>
      </c>
      <c r="T67">
        <v>60</v>
      </c>
      <c r="U67">
        <v>41</v>
      </c>
      <c r="V67">
        <v>43</v>
      </c>
    </row>
    <row r="68" spans="1:22" x14ac:dyDescent="0.25">
      <c r="A68" t="s">
        <v>95</v>
      </c>
      <c r="B68">
        <v>519</v>
      </c>
      <c r="C68">
        <v>219</v>
      </c>
      <c r="D68">
        <v>221</v>
      </c>
      <c r="E68">
        <v>411</v>
      </c>
      <c r="G68" s="6">
        <f t="shared" si="6"/>
        <v>6.0239930823196177</v>
      </c>
      <c r="H68" s="6">
        <f t="shared" si="5"/>
        <v>-120.06858282186245</v>
      </c>
      <c r="I68" s="7">
        <f t="shared" si="7"/>
        <v>127</v>
      </c>
      <c r="J68" s="7">
        <f t="shared" si="8"/>
        <v>0</v>
      </c>
      <c r="K68" s="7">
        <f t="shared" si="9"/>
        <v>127</v>
      </c>
      <c r="L68" s="11"/>
      <c r="M68" s="5"/>
      <c r="N68" s="5"/>
      <c r="P68" t="s">
        <v>95</v>
      </c>
      <c r="Q68" t="s">
        <v>156</v>
      </c>
      <c r="R68">
        <v>221</v>
      </c>
      <c r="S68">
        <v>411</v>
      </c>
      <c r="T68">
        <v>127</v>
      </c>
      <c r="U68">
        <v>52</v>
      </c>
      <c r="V68">
        <v>27</v>
      </c>
    </row>
    <row r="69" spans="1:22" x14ac:dyDescent="0.25">
      <c r="A69" t="s">
        <v>96</v>
      </c>
      <c r="B69">
        <v>486</v>
      </c>
      <c r="C69">
        <v>352</v>
      </c>
      <c r="D69">
        <v>480</v>
      </c>
      <c r="E69">
        <v>356</v>
      </c>
      <c r="G69" s="6">
        <f t="shared" si="6"/>
        <v>-34.007492419732273</v>
      </c>
      <c r="H69" s="6">
        <f t="shared" si="5"/>
        <v>-35.942111871382345</v>
      </c>
      <c r="I69" s="7">
        <f t="shared" si="7"/>
        <v>2</v>
      </c>
      <c r="J69" s="7">
        <f t="shared" si="8"/>
        <v>0</v>
      </c>
      <c r="K69" s="7">
        <f t="shared" si="9"/>
        <v>2</v>
      </c>
      <c r="L69" s="11"/>
      <c r="M69" s="5"/>
      <c r="N69" s="5"/>
      <c r="P69" t="s">
        <v>96</v>
      </c>
      <c r="Q69" t="s">
        <v>156</v>
      </c>
      <c r="R69">
        <v>480</v>
      </c>
      <c r="S69">
        <v>356</v>
      </c>
      <c r="T69">
        <v>2</v>
      </c>
      <c r="U69">
        <v>51</v>
      </c>
      <c r="V69">
        <v>42</v>
      </c>
    </row>
    <row r="70" spans="1:22" x14ac:dyDescent="0.25">
      <c r="A70" t="s">
        <v>97</v>
      </c>
      <c r="B70">
        <v>202</v>
      </c>
      <c r="C70">
        <v>78</v>
      </c>
      <c r="D70">
        <v>174</v>
      </c>
      <c r="E70">
        <v>103</v>
      </c>
      <c r="G70" s="6">
        <f t="shared" si="6"/>
        <v>126.06940989958099</v>
      </c>
      <c r="H70" s="6">
        <f t="shared" si="5"/>
        <v>136.82151335160111</v>
      </c>
      <c r="I70" s="7">
        <f t="shared" si="7"/>
        <v>11</v>
      </c>
      <c r="J70" s="7">
        <f t="shared" si="8"/>
        <v>11</v>
      </c>
      <c r="K70" s="7">
        <f t="shared" si="9"/>
        <v>0</v>
      </c>
      <c r="L70" s="11"/>
      <c r="M70" s="5"/>
      <c r="N70" s="5"/>
      <c r="P70" t="s">
        <v>97</v>
      </c>
      <c r="Q70" t="s">
        <v>156</v>
      </c>
      <c r="R70">
        <v>174</v>
      </c>
      <c r="S70">
        <v>103</v>
      </c>
      <c r="T70">
        <v>11</v>
      </c>
      <c r="U70">
        <v>15</v>
      </c>
      <c r="V70">
        <v>42</v>
      </c>
    </row>
    <row r="71" spans="1:22" x14ac:dyDescent="0.25">
      <c r="A71" t="s">
        <v>98</v>
      </c>
      <c r="B71">
        <v>341</v>
      </c>
      <c r="C71">
        <v>439</v>
      </c>
      <c r="D71">
        <v>283</v>
      </c>
      <c r="E71">
        <v>431</v>
      </c>
      <c r="G71" s="6">
        <f t="shared" si="6"/>
        <v>-83.97600691768038</v>
      </c>
      <c r="H71" s="6">
        <f t="shared" si="5"/>
        <v>-100.96338964632963</v>
      </c>
      <c r="I71" s="7">
        <f t="shared" si="7"/>
        <v>17</v>
      </c>
      <c r="J71" s="7">
        <f t="shared" si="8"/>
        <v>0</v>
      </c>
      <c r="K71" s="7">
        <f t="shared" si="9"/>
        <v>17</v>
      </c>
      <c r="L71" s="11"/>
      <c r="M71" s="5"/>
      <c r="N71" s="5"/>
      <c r="P71" t="s">
        <v>98</v>
      </c>
      <c r="Q71" t="s">
        <v>153</v>
      </c>
      <c r="R71">
        <v>283</v>
      </c>
      <c r="S71">
        <v>431</v>
      </c>
      <c r="T71">
        <v>17</v>
      </c>
      <c r="U71">
        <v>40</v>
      </c>
      <c r="V71">
        <v>43</v>
      </c>
    </row>
    <row r="72" spans="1:22" x14ac:dyDescent="0.25">
      <c r="A72" t="s">
        <v>99</v>
      </c>
      <c r="B72">
        <v>158</v>
      </c>
      <c r="C72">
        <v>358</v>
      </c>
      <c r="D72">
        <v>127</v>
      </c>
      <c r="E72">
        <v>208</v>
      </c>
      <c r="G72" s="6">
        <f t="shared" si="6"/>
        <v>-143.93059010041898</v>
      </c>
      <c r="H72" s="6">
        <f t="shared" si="5"/>
        <v>170.58582549451751</v>
      </c>
      <c r="I72" s="7">
        <f t="shared" si="7"/>
        <v>46</v>
      </c>
      <c r="J72" s="7">
        <f t="shared" si="8"/>
        <v>46</v>
      </c>
      <c r="K72" s="7">
        <f t="shared" si="9"/>
        <v>0</v>
      </c>
      <c r="L72" s="11"/>
      <c r="M72" s="5"/>
      <c r="N72" s="5"/>
      <c r="P72" t="s">
        <v>99</v>
      </c>
      <c r="Q72" t="s">
        <v>153</v>
      </c>
      <c r="R72">
        <v>127</v>
      </c>
      <c r="S72">
        <v>208</v>
      </c>
      <c r="T72">
        <v>46</v>
      </c>
      <c r="U72">
        <v>36</v>
      </c>
      <c r="V72">
        <v>39</v>
      </c>
    </row>
    <row r="73" spans="1:22" x14ac:dyDescent="0.25">
      <c r="A73" t="s">
        <v>100</v>
      </c>
      <c r="B73">
        <v>128</v>
      </c>
      <c r="C73">
        <v>295</v>
      </c>
      <c r="D73">
        <v>456</v>
      </c>
      <c r="E73">
        <v>384</v>
      </c>
      <c r="G73" s="6">
        <f t="shared" si="6"/>
        <v>-164.01519847976542</v>
      </c>
      <c r="H73" s="6">
        <f t="shared" si="5"/>
        <v>-46.636577041616711</v>
      </c>
      <c r="I73" s="7">
        <f t="shared" si="7"/>
        <v>118</v>
      </c>
      <c r="J73" s="7">
        <f t="shared" si="8"/>
        <v>0</v>
      </c>
      <c r="K73" s="7">
        <f t="shared" si="9"/>
        <v>118</v>
      </c>
      <c r="L73" s="11"/>
      <c r="M73" s="5"/>
      <c r="N73" s="5"/>
      <c r="P73" t="s">
        <v>100</v>
      </c>
      <c r="Q73" t="s">
        <v>153</v>
      </c>
      <c r="R73">
        <v>456</v>
      </c>
      <c r="S73">
        <v>384</v>
      </c>
      <c r="T73">
        <v>118</v>
      </c>
      <c r="U73">
        <v>45</v>
      </c>
      <c r="V73">
        <v>46</v>
      </c>
    </row>
    <row r="74" spans="1:22" x14ac:dyDescent="0.25">
      <c r="A74" t="s">
        <v>101</v>
      </c>
      <c r="B74">
        <v>429</v>
      </c>
      <c r="C74">
        <v>72</v>
      </c>
      <c r="D74">
        <v>448</v>
      </c>
      <c r="E74">
        <v>393</v>
      </c>
      <c r="G74" s="6">
        <f t="shared" si="6"/>
        <v>57.024108802689561</v>
      </c>
      <c r="H74" s="6">
        <f t="shared" si="5"/>
        <v>-50.084103409594448</v>
      </c>
      <c r="I74" s="7">
        <f t="shared" si="7"/>
        <v>108</v>
      </c>
      <c r="J74" s="7">
        <f t="shared" si="8"/>
        <v>0</v>
      </c>
      <c r="K74" s="7">
        <f t="shared" si="9"/>
        <v>108</v>
      </c>
      <c r="L74" s="11"/>
      <c r="M74" s="5"/>
      <c r="N74" s="5"/>
      <c r="P74" t="s">
        <v>101</v>
      </c>
      <c r="Q74" t="s">
        <v>155</v>
      </c>
      <c r="R74">
        <v>448</v>
      </c>
      <c r="S74">
        <v>393</v>
      </c>
      <c r="T74">
        <v>108</v>
      </c>
      <c r="U74">
        <v>60</v>
      </c>
      <c r="V74">
        <v>7</v>
      </c>
    </row>
    <row r="75" spans="1:22" x14ac:dyDescent="0.25">
      <c r="A75" t="s">
        <v>102</v>
      </c>
      <c r="B75">
        <v>504</v>
      </c>
      <c r="C75">
        <v>318</v>
      </c>
      <c r="D75">
        <v>148</v>
      </c>
      <c r="E75">
        <v>343</v>
      </c>
      <c r="G75" s="6">
        <f t="shared" si="6"/>
        <v>-22.972721330828662</v>
      </c>
      <c r="H75" s="6">
        <f t="shared" si="5"/>
        <v>-149.08525609883961</v>
      </c>
      <c r="I75" s="7">
        <f t="shared" si="7"/>
        <v>127</v>
      </c>
      <c r="J75" s="7">
        <f t="shared" si="8"/>
        <v>0</v>
      </c>
      <c r="K75" s="7">
        <f t="shared" si="9"/>
        <v>127</v>
      </c>
      <c r="L75" s="11"/>
      <c r="M75" s="5"/>
      <c r="N75" s="5"/>
      <c r="P75" t="s">
        <v>102</v>
      </c>
      <c r="Q75" t="s">
        <v>155</v>
      </c>
      <c r="R75">
        <v>148</v>
      </c>
      <c r="S75">
        <v>343</v>
      </c>
      <c r="T75">
        <v>127</v>
      </c>
      <c r="U75">
        <v>65</v>
      </c>
      <c r="V75">
        <v>44</v>
      </c>
    </row>
    <row r="76" spans="1:22" x14ac:dyDescent="0.25">
      <c r="A76" t="s">
        <v>103</v>
      </c>
      <c r="B76">
        <v>498</v>
      </c>
      <c r="C76">
        <v>149</v>
      </c>
      <c r="D76">
        <v>187</v>
      </c>
      <c r="E76">
        <v>389</v>
      </c>
      <c r="G76" s="6">
        <f t="shared" si="6"/>
        <v>27.077751402926548</v>
      </c>
      <c r="H76" s="6">
        <f t="shared" si="5"/>
        <v>-131.75265720967707</v>
      </c>
      <c r="I76" s="7">
        <f t="shared" si="7"/>
        <v>159</v>
      </c>
      <c r="J76" s="7">
        <f t="shared" si="8"/>
        <v>0</v>
      </c>
      <c r="K76" s="7">
        <f t="shared" si="9"/>
        <v>159</v>
      </c>
      <c r="L76" s="11"/>
      <c r="M76" s="5"/>
      <c r="N76" s="5"/>
      <c r="P76" t="s">
        <v>103</v>
      </c>
      <c r="Q76" t="s">
        <v>155</v>
      </c>
      <c r="R76">
        <v>187</v>
      </c>
      <c r="S76">
        <v>389</v>
      </c>
      <c r="T76">
        <v>159</v>
      </c>
      <c r="U76">
        <v>72</v>
      </c>
      <c r="V76">
        <v>16</v>
      </c>
    </row>
    <row r="77" spans="1:22" x14ac:dyDescent="0.25">
      <c r="A77" t="s">
        <v>104</v>
      </c>
      <c r="B77">
        <v>229</v>
      </c>
      <c r="C77">
        <v>62</v>
      </c>
      <c r="D77">
        <v>482</v>
      </c>
      <c r="E77">
        <v>354</v>
      </c>
      <c r="G77" s="6">
        <f t="shared" si="6"/>
        <v>117.07775140292654</v>
      </c>
      <c r="H77" s="6">
        <f t="shared" si="5"/>
        <v>-35.134193056915635</v>
      </c>
      <c r="I77" s="7">
        <f t="shared" si="7"/>
        <v>153</v>
      </c>
      <c r="J77" s="7">
        <f t="shared" si="8"/>
        <v>0</v>
      </c>
      <c r="K77" s="7">
        <f t="shared" si="9"/>
        <v>153</v>
      </c>
      <c r="L77" s="11"/>
      <c r="M77" s="5"/>
      <c r="N77" s="5"/>
      <c r="P77" t="s">
        <v>104</v>
      </c>
      <c r="Q77" t="s">
        <v>154</v>
      </c>
      <c r="R77">
        <v>482</v>
      </c>
      <c r="S77">
        <v>354</v>
      </c>
      <c r="T77">
        <v>153</v>
      </c>
      <c r="U77">
        <v>44</v>
      </c>
      <c r="V77">
        <v>24</v>
      </c>
    </row>
    <row r="78" spans="1:22" x14ac:dyDescent="0.25">
      <c r="A78" t="s">
        <v>105</v>
      </c>
      <c r="B78">
        <v>120</v>
      </c>
      <c r="C78">
        <v>230</v>
      </c>
      <c r="D78">
        <v>119</v>
      </c>
      <c r="E78">
        <v>237</v>
      </c>
      <c r="G78" s="6">
        <f t="shared" si="6"/>
        <v>177.13759477388825</v>
      </c>
      <c r="H78" s="6">
        <f t="shared" si="5"/>
        <v>179.14490260373327</v>
      </c>
      <c r="I78" s="7">
        <f t="shared" si="7"/>
        <v>3</v>
      </c>
      <c r="J78" s="7">
        <f t="shared" si="8"/>
        <v>3</v>
      </c>
      <c r="K78" s="7">
        <f t="shared" si="9"/>
        <v>0</v>
      </c>
      <c r="L78" s="11"/>
      <c r="M78" s="5"/>
      <c r="N78" s="5"/>
      <c r="P78" t="s">
        <v>105</v>
      </c>
      <c r="Q78" t="s">
        <v>154</v>
      </c>
      <c r="R78">
        <v>119</v>
      </c>
      <c r="S78">
        <v>237</v>
      </c>
      <c r="T78">
        <v>3</v>
      </c>
      <c r="U78">
        <v>66</v>
      </c>
      <c r="V78">
        <v>15</v>
      </c>
    </row>
    <row r="79" spans="1:22" x14ac:dyDescent="0.25">
      <c r="A79" t="s">
        <v>106</v>
      </c>
      <c r="B79">
        <v>519</v>
      </c>
      <c r="C79">
        <v>216</v>
      </c>
      <c r="D79">
        <v>121</v>
      </c>
      <c r="E79">
        <v>216</v>
      </c>
      <c r="G79" s="6">
        <f t="shared" si="6"/>
        <v>6.8768307374367952</v>
      </c>
      <c r="H79" s="6">
        <f t="shared" si="5"/>
        <v>173.12316926256318</v>
      </c>
      <c r="I79" s="7">
        <f t="shared" si="7"/>
        <v>167</v>
      </c>
      <c r="J79" s="7">
        <f t="shared" si="8"/>
        <v>167</v>
      </c>
      <c r="K79" s="7">
        <f t="shared" si="9"/>
        <v>0</v>
      </c>
      <c r="L79" s="11"/>
      <c r="M79" s="5"/>
      <c r="N79" s="5"/>
      <c r="P79" t="s">
        <v>106</v>
      </c>
      <c r="Q79" t="s">
        <v>154</v>
      </c>
      <c r="R79">
        <v>121</v>
      </c>
      <c r="S79">
        <v>216</v>
      </c>
      <c r="T79">
        <v>167</v>
      </c>
      <c r="U79">
        <v>50</v>
      </c>
      <c r="V79">
        <v>27</v>
      </c>
    </row>
    <row r="80" spans="1:22" x14ac:dyDescent="0.25">
      <c r="A80" t="s">
        <v>107</v>
      </c>
      <c r="B80">
        <v>310</v>
      </c>
      <c r="C80">
        <v>440</v>
      </c>
      <c r="D80">
        <v>347</v>
      </c>
      <c r="E80">
        <v>42</v>
      </c>
      <c r="G80" s="6">
        <f t="shared" si="6"/>
        <v>-92.862405226111747</v>
      </c>
      <c r="H80" s="6">
        <f t="shared" si="5"/>
        <v>82.234833981574667</v>
      </c>
      <c r="I80" s="7">
        <f t="shared" si="7"/>
        <v>176</v>
      </c>
      <c r="J80" s="7">
        <f t="shared" si="8"/>
        <v>176</v>
      </c>
      <c r="K80" s="7">
        <f t="shared" si="9"/>
        <v>0</v>
      </c>
      <c r="L80" s="11"/>
      <c r="M80" s="5"/>
      <c r="N80" s="5"/>
      <c r="P80" t="s">
        <v>107</v>
      </c>
      <c r="Q80" t="s">
        <v>156</v>
      </c>
      <c r="R80">
        <v>347</v>
      </c>
      <c r="S80">
        <v>42</v>
      </c>
      <c r="T80">
        <v>176</v>
      </c>
      <c r="U80">
        <v>57</v>
      </c>
      <c r="V80">
        <v>47</v>
      </c>
    </row>
    <row r="81" spans="1:22" x14ac:dyDescent="0.25">
      <c r="A81" t="s">
        <v>108</v>
      </c>
      <c r="B81">
        <v>200</v>
      </c>
      <c r="C81">
        <v>80</v>
      </c>
      <c r="D81">
        <v>132</v>
      </c>
      <c r="E81">
        <v>309</v>
      </c>
      <c r="G81" s="6">
        <f t="shared" si="6"/>
        <v>126.86989764584402</v>
      </c>
      <c r="H81" s="6">
        <f t="shared" si="5"/>
        <v>-159.84578884315445</v>
      </c>
      <c r="I81" s="7">
        <f t="shared" si="7"/>
        <v>74</v>
      </c>
      <c r="J81" s="7">
        <f t="shared" si="8"/>
        <v>0</v>
      </c>
      <c r="K81" s="7">
        <f t="shared" si="9"/>
        <v>74</v>
      </c>
      <c r="L81" s="11"/>
      <c r="M81" s="5"/>
      <c r="N81" s="5"/>
      <c r="P81" t="s">
        <v>108</v>
      </c>
      <c r="Q81" t="s">
        <v>156</v>
      </c>
      <c r="R81">
        <v>132</v>
      </c>
      <c r="S81">
        <v>309</v>
      </c>
      <c r="T81">
        <v>74</v>
      </c>
      <c r="U81">
        <v>38</v>
      </c>
      <c r="V81">
        <v>32</v>
      </c>
    </row>
    <row r="82" spans="1:22" x14ac:dyDescent="0.25">
      <c r="A82" t="s">
        <v>109</v>
      </c>
      <c r="B82">
        <v>262</v>
      </c>
      <c r="C82">
        <v>49</v>
      </c>
      <c r="D82">
        <v>289</v>
      </c>
      <c r="E82">
        <v>431</v>
      </c>
      <c r="G82" s="6">
        <f t="shared" si="6"/>
        <v>106.89169574467449</v>
      </c>
      <c r="H82" s="6">
        <f t="shared" si="5"/>
        <v>-99.218926138107449</v>
      </c>
      <c r="I82" s="7">
        <f t="shared" si="7"/>
        <v>154</v>
      </c>
      <c r="J82" s="7">
        <f t="shared" si="8"/>
        <v>0</v>
      </c>
      <c r="K82" s="7">
        <f t="shared" si="9"/>
        <v>154</v>
      </c>
      <c r="L82" s="11"/>
      <c r="M82" s="5"/>
      <c r="N82" s="5"/>
      <c r="P82" t="s">
        <v>109</v>
      </c>
      <c r="Q82" t="s">
        <v>156</v>
      </c>
      <c r="R82">
        <v>289</v>
      </c>
      <c r="S82">
        <v>431</v>
      </c>
      <c r="T82">
        <v>154</v>
      </c>
      <c r="U82">
        <v>62</v>
      </c>
      <c r="V82">
        <v>12</v>
      </c>
    </row>
    <row r="83" spans="1:22" x14ac:dyDescent="0.25">
      <c r="A83" t="s">
        <v>110</v>
      </c>
      <c r="B83">
        <v>174</v>
      </c>
      <c r="C83">
        <v>104</v>
      </c>
      <c r="D83">
        <v>494</v>
      </c>
      <c r="E83">
        <v>147</v>
      </c>
      <c r="G83" s="6">
        <f t="shared" si="6"/>
        <v>137.03091423685311</v>
      </c>
      <c r="H83" s="6">
        <f t="shared" si="5"/>
        <v>28.123735383288818</v>
      </c>
      <c r="I83" s="7">
        <f t="shared" si="7"/>
        <v>109</v>
      </c>
      <c r="J83" s="7">
        <f t="shared" si="8"/>
        <v>109</v>
      </c>
      <c r="K83" s="7">
        <f t="shared" si="9"/>
        <v>0</v>
      </c>
      <c r="L83" s="11"/>
      <c r="M83" s="5"/>
      <c r="N83" s="5"/>
      <c r="P83" t="s">
        <v>110</v>
      </c>
      <c r="Q83" t="s">
        <v>153</v>
      </c>
      <c r="R83">
        <v>494</v>
      </c>
      <c r="S83">
        <v>147</v>
      </c>
      <c r="T83">
        <v>109</v>
      </c>
      <c r="U83">
        <v>71</v>
      </c>
      <c r="V83">
        <v>21</v>
      </c>
    </row>
    <row r="84" spans="1:22" x14ac:dyDescent="0.25">
      <c r="A84" t="s">
        <v>111</v>
      </c>
      <c r="B84">
        <v>398</v>
      </c>
      <c r="C84">
        <v>56</v>
      </c>
      <c r="D84">
        <v>231</v>
      </c>
      <c r="E84">
        <v>59</v>
      </c>
      <c r="G84" s="6">
        <f t="shared" si="6"/>
        <v>67.027278669171338</v>
      </c>
      <c r="H84" s="6">
        <f t="shared" si="5"/>
        <v>116.18393187905686</v>
      </c>
      <c r="I84" s="7">
        <f t="shared" si="7"/>
        <v>50</v>
      </c>
      <c r="J84" s="7">
        <f t="shared" si="8"/>
        <v>50</v>
      </c>
      <c r="K84" s="7">
        <f t="shared" si="9"/>
        <v>0</v>
      </c>
      <c r="L84" s="11"/>
      <c r="M84" s="5"/>
      <c r="N84" s="5"/>
      <c r="P84" t="s">
        <v>111</v>
      </c>
      <c r="Q84" t="s">
        <v>153</v>
      </c>
      <c r="R84">
        <v>231</v>
      </c>
      <c r="S84">
        <v>59</v>
      </c>
      <c r="T84">
        <v>50</v>
      </c>
      <c r="U84">
        <v>21</v>
      </c>
      <c r="V84">
        <v>67</v>
      </c>
    </row>
    <row r="85" spans="1:22" x14ac:dyDescent="0.25">
      <c r="A85" t="s">
        <v>112</v>
      </c>
      <c r="B85">
        <v>488</v>
      </c>
      <c r="C85">
        <v>349</v>
      </c>
      <c r="D85">
        <v>517</v>
      </c>
      <c r="E85">
        <v>262</v>
      </c>
      <c r="G85" s="6">
        <f t="shared" si="6"/>
        <v>-32.975891197310439</v>
      </c>
      <c r="H85" s="6">
        <f t="shared" si="5"/>
        <v>-6.3721113969325121</v>
      </c>
      <c r="I85" s="7">
        <f t="shared" si="7"/>
        <v>27</v>
      </c>
      <c r="J85" s="7">
        <f t="shared" si="8"/>
        <v>0</v>
      </c>
      <c r="K85" s="7">
        <f t="shared" si="9"/>
        <v>27</v>
      </c>
      <c r="L85" s="11"/>
      <c r="M85" s="5"/>
      <c r="N85" s="5"/>
      <c r="P85" t="s">
        <v>112</v>
      </c>
      <c r="Q85" t="s">
        <v>153</v>
      </c>
      <c r="R85">
        <v>517</v>
      </c>
      <c r="S85">
        <v>262</v>
      </c>
      <c r="T85">
        <v>27</v>
      </c>
      <c r="U85">
        <v>70</v>
      </c>
      <c r="V85">
        <v>14</v>
      </c>
    </row>
    <row r="86" spans="1:22" x14ac:dyDescent="0.25">
      <c r="A86" t="s">
        <v>113</v>
      </c>
      <c r="B86">
        <v>135</v>
      </c>
      <c r="C86">
        <v>165</v>
      </c>
      <c r="D86">
        <v>120</v>
      </c>
      <c r="E86">
        <v>225</v>
      </c>
      <c r="G86" s="6">
        <f t="shared" si="6"/>
        <v>157.93210043758978</v>
      </c>
      <c r="H86" s="6">
        <f t="shared" si="5"/>
        <v>175.71084667118097</v>
      </c>
      <c r="I86" s="7">
        <f t="shared" si="7"/>
        <v>18</v>
      </c>
      <c r="J86" s="7">
        <f t="shared" si="8"/>
        <v>18</v>
      </c>
      <c r="K86" s="7">
        <f t="shared" si="9"/>
        <v>0</v>
      </c>
      <c r="L86" s="11"/>
      <c r="M86" s="5"/>
      <c r="N86" s="5"/>
      <c r="P86" t="s">
        <v>113</v>
      </c>
      <c r="Q86" t="s">
        <v>155</v>
      </c>
      <c r="R86">
        <v>120</v>
      </c>
      <c r="S86">
        <v>225</v>
      </c>
      <c r="T86">
        <v>18</v>
      </c>
      <c r="U86">
        <v>38</v>
      </c>
      <c r="V86">
        <v>38</v>
      </c>
    </row>
    <row r="87" spans="1:22" x14ac:dyDescent="0.25">
      <c r="A87" t="s">
        <v>114</v>
      </c>
      <c r="B87">
        <v>124</v>
      </c>
      <c r="C87">
        <v>198</v>
      </c>
      <c r="D87">
        <v>141</v>
      </c>
      <c r="E87">
        <v>149</v>
      </c>
      <c r="G87" s="6">
        <f t="shared" si="6"/>
        <v>167.90524292298787</v>
      </c>
      <c r="H87" s="6">
        <f t="shared" si="5"/>
        <v>153.05213193924016</v>
      </c>
      <c r="I87" s="7">
        <f t="shared" si="7"/>
        <v>15</v>
      </c>
      <c r="J87" s="7">
        <f t="shared" si="8"/>
        <v>15</v>
      </c>
      <c r="K87" s="7">
        <f t="shared" si="9"/>
        <v>0</v>
      </c>
      <c r="L87" s="11"/>
      <c r="M87" s="5"/>
      <c r="N87" s="5"/>
      <c r="P87" t="s">
        <v>114</v>
      </c>
      <c r="Q87" t="s">
        <v>155</v>
      </c>
      <c r="R87">
        <v>141</v>
      </c>
      <c r="S87">
        <v>149</v>
      </c>
      <c r="T87">
        <v>15</v>
      </c>
      <c r="U87">
        <v>67</v>
      </c>
      <c r="V87">
        <v>48</v>
      </c>
    </row>
    <row r="88" spans="1:22" x14ac:dyDescent="0.25">
      <c r="A88" t="s">
        <v>115</v>
      </c>
      <c r="B88">
        <v>327</v>
      </c>
      <c r="C88">
        <v>40</v>
      </c>
      <c r="D88">
        <v>506</v>
      </c>
      <c r="E88">
        <v>168</v>
      </c>
      <c r="G88" s="6">
        <f t="shared" si="6"/>
        <v>87.995465967894106</v>
      </c>
      <c r="H88" s="6">
        <f t="shared" si="5"/>
        <v>21.161259816828277</v>
      </c>
      <c r="I88" s="7">
        <f t="shared" si="7"/>
        <v>67</v>
      </c>
      <c r="J88" s="7">
        <f t="shared" si="8"/>
        <v>67</v>
      </c>
      <c r="K88" s="7">
        <f t="shared" si="9"/>
        <v>0</v>
      </c>
      <c r="L88" s="11"/>
      <c r="M88" s="5"/>
      <c r="N88" s="5"/>
      <c r="P88" t="s">
        <v>115</v>
      </c>
      <c r="Q88" t="s">
        <v>155</v>
      </c>
      <c r="R88">
        <v>506</v>
      </c>
      <c r="S88">
        <v>168</v>
      </c>
      <c r="T88">
        <v>67</v>
      </c>
      <c r="U88">
        <v>28</v>
      </c>
      <c r="V88">
        <v>23</v>
      </c>
    </row>
    <row r="89" spans="1:22" x14ac:dyDescent="0.25">
      <c r="A89" t="s">
        <v>116</v>
      </c>
      <c r="B89">
        <v>214</v>
      </c>
      <c r="C89">
        <v>410</v>
      </c>
      <c r="D89">
        <v>129</v>
      </c>
      <c r="E89">
        <v>293</v>
      </c>
      <c r="G89" s="6">
        <f t="shared" si="6"/>
        <v>-121.94475277620339</v>
      </c>
      <c r="H89" s="6">
        <f t="shared" si="5"/>
        <v>-164.49136180317018</v>
      </c>
      <c r="I89" s="7">
        <f t="shared" si="7"/>
        <v>43</v>
      </c>
      <c r="J89" s="7">
        <f t="shared" si="8"/>
        <v>0</v>
      </c>
      <c r="K89" s="7">
        <f t="shared" si="9"/>
        <v>43</v>
      </c>
      <c r="L89" s="11"/>
      <c r="M89" s="5"/>
      <c r="N89" s="5"/>
      <c r="P89" t="s">
        <v>116</v>
      </c>
      <c r="Q89" t="s">
        <v>154</v>
      </c>
      <c r="R89">
        <v>129</v>
      </c>
      <c r="S89">
        <v>293</v>
      </c>
      <c r="T89">
        <v>43</v>
      </c>
      <c r="U89">
        <v>39</v>
      </c>
      <c r="V89">
        <v>33</v>
      </c>
    </row>
    <row r="90" spans="1:22" x14ac:dyDescent="0.25">
      <c r="A90" t="s">
        <v>117</v>
      </c>
      <c r="B90">
        <v>443</v>
      </c>
      <c r="C90">
        <v>398</v>
      </c>
      <c r="D90">
        <v>396</v>
      </c>
      <c r="E90">
        <v>423</v>
      </c>
      <c r="G90" s="6">
        <f t="shared" si="6"/>
        <v>-52.099919644631633</v>
      </c>
      <c r="H90" s="6">
        <f t="shared" si="5"/>
        <v>-67.446861473089214</v>
      </c>
      <c r="I90" s="7">
        <f t="shared" si="7"/>
        <v>16</v>
      </c>
      <c r="J90" s="7">
        <f t="shared" si="8"/>
        <v>0</v>
      </c>
      <c r="K90" s="7">
        <f t="shared" si="9"/>
        <v>16</v>
      </c>
      <c r="L90" s="11"/>
      <c r="M90" s="5"/>
      <c r="N90" s="5"/>
      <c r="P90" t="s">
        <v>117</v>
      </c>
      <c r="Q90" t="s">
        <v>154</v>
      </c>
      <c r="R90">
        <v>396</v>
      </c>
      <c r="S90">
        <v>423</v>
      </c>
      <c r="T90">
        <v>16</v>
      </c>
      <c r="U90">
        <v>29</v>
      </c>
      <c r="V90">
        <v>36</v>
      </c>
    </row>
    <row r="91" spans="1:22" x14ac:dyDescent="0.25">
      <c r="A91" t="s">
        <v>118</v>
      </c>
      <c r="B91">
        <v>469</v>
      </c>
      <c r="C91">
        <v>374</v>
      </c>
      <c r="D91">
        <v>207</v>
      </c>
      <c r="E91">
        <v>403</v>
      </c>
      <c r="G91" s="6">
        <f t="shared" si="6"/>
        <v>-41.965960353054982</v>
      </c>
      <c r="H91" s="6">
        <f t="shared" si="5"/>
        <v>-124.73169420198975</v>
      </c>
      <c r="I91" s="7">
        <f t="shared" si="7"/>
        <v>83</v>
      </c>
      <c r="J91" s="7">
        <f t="shared" si="8"/>
        <v>0</v>
      </c>
      <c r="K91" s="7">
        <f t="shared" si="9"/>
        <v>83</v>
      </c>
      <c r="L91" s="11"/>
      <c r="M91" s="5"/>
      <c r="N91" s="5"/>
      <c r="P91" t="s">
        <v>118</v>
      </c>
      <c r="Q91" t="s">
        <v>154</v>
      </c>
      <c r="R91">
        <v>207</v>
      </c>
      <c r="S91">
        <v>403</v>
      </c>
      <c r="T91">
        <v>83</v>
      </c>
      <c r="U91">
        <v>38</v>
      </c>
      <c r="V91">
        <v>45</v>
      </c>
    </row>
    <row r="92" spans="1:22" x14ac:dyDescent="0.25">
      <c r="A92" t="s">
        <v>119</v>
      </c>
      <c r="B92">
        <v>426</v>
      </c>
      <c r="C92">
        <v>70</v>
      </c>
      <c r="D92">
        <v>441</v>
      </c>
      <c r="E92">
        <v>394</v>
      </c>
      <c r="G92" s="6">
        <f t="shared" si="6"/>
        <v>58.055247223796606</v>
      </c>
      <c r="H92" s="6">
        <f t="shared" si="5"/>
        <v>-51.842773412630933</v>
      </c>
      <c r="I92" s="7">
        <f t="shared" si="7"/>
        <v>110</v>
      </c>
      <c r="J92" s="7">
        <f t="shared" si="8"/>
        <v>0</v>
      </c>
      <c r="K92" s="7">
        <f t="shared" si="9"/>
        <v>110</v>
      </c>
      <c r="L92" s="11"/>
      <c r="M92" s="5"/>
      <c r="N92" s="5"/>
      <c r="P92" t="s">
        <v>119</v>
      </c>
      <c r="Q92" t="s">
        <v>156</v>
      </c>
      <c r="R92">
        <v>441</v>
      </c>
      <c r="S92">
        <v>394</v>
      </c>
      <c r="T92">
        <v>110</v>
      </c>
      <c r="U92">
        <v>35</v>
      </c>
      <c r="V92">
        <v>47</v>
      </c>
    </row>
    <row r="93" spans="1:22" x14ac:dyDescent="0.25">
      <c r="A93" t="s">
        <v>120</v>
      </c>
      <c r="B93">
        <v>143</v>
      </c>
      <c r="C93">
        <v>334</v>
      </c>
      <c r="D93">
        <v>451</v>
      </c>
      <c r="E93">
        <v>89</v>
      </c>
      <c r="G93" s="6">
        <f t="shared" si="6"/>
        <v>-152.02841541861858</v>
      </c>
      <c r="H93" s="6">
        <f t="shared" si="5"/>
        <v>49.056737861294884</v>
      </c>
      <c r="I93" s="7">
        <f t="shared" si="7"/>
        <v>159</v>
      </c>
      <c r="J93" s="7">
        <f t="shared" si="8"/>
        <v>159</v>
      </c>
      <c r="K93" s="7">
        <f t="shared" si="9"/>
        <v>0</v>
      </c>
      <c r="L93" s="11"/>
      <c r="M93" s="5"/>
      <c r="N93" s="5"/>
      <c r="P93" t="s">
        <v>120</v>
      </c>
      <c r="Q93" t="s">
        <v>156</v>
      </c>
      <c r="R93">
        <v>451</v>
      </c>
      <c r="S93">
        <v>89</v>
      </c>
      <c r="T93">
        <v>159</v>
      </c>
      <c r="U93">
        <v>35</v>
      </c>
      <c r="V93">
        <v>32</v>
      </c>
    </row>
    <row r="94" spans="1:22" x14ac:dyDescent="0.25">
      <c r="A94" t="s">
        <v>121</v>
      </c>
      <c r="B94">
        <v>516</v>
      </c>
      <c r="C94">
        <v>282</v>
      </c>
      <c r="D94">
        <v>520</v>
      </c>
      <c r="E94">
        <v>247</v>
      </c>
      <c r="G94" s="6">
        <f t="shared" si="6"/>
        <v>-12.094757077012103</v>
      </c>
      <c r="H94" s="6">
        <f t="shared" si="5"/>
        <v>-2.0045340321059042</v>
      </c>
      <c r="I94" s="7">
        <f t="shared" si="7"/>
        <v>11</v>
      </c>
      <c r="J94" s="7">
        <f t="shared" si="8"/>
        <v>0</v>
      </c>
      <c r="K94" s="7">
        <f t="shared" si="9"/>
        <v>11</v>
      </c>
      <c r="L94" s="11"/>
      <c r="M94" s="5"/>
      <c r="N94" s="5"/>
      <c r="P94" t="s">
        <v>121</v>
      </c>
      <c r="Q94" t="s">
        <v>156</v>
      </c>
      <c r="R94">
        <v>520</v>
      </c>
      <c r="S94">
        <v>247</v>
      </c>
      <c r="T94">
        <v>11</v>
      </c>
      <c r="U94">
        <v>14</v>
      </c>
      <c r="V94">
        <v>51</v>
      </c>
    </row>
    <row r="95" spans="1:22" x14ac:dyDescent="0.25">
      <c r="A95" t="s">
        <v>122</v>
      </c>
      <c r="B95">
        <v>518</v>
      </c>
      <c r="C95">
        <v>212</v>
      </c>
      <c r="D95">
        <v>437</v>
      </c>
      <c r="E95">
        <v>80</v>
      </c>
      <c r="G95" s="6">
        <f t="shared" si="6"/>
        <v>8.0490617016745052</v>
      </c>
      <c r="H95" s="6">
        <f t="shared" si="5"/>
        <v>53.823861943040484</v>
      </c>
      <c r="I95" s="7">
        <f t="shared" si="7"/>
        <v>46</v>
      </c>
      <c r="J95" s="7">
        <f t="shared" si="8"/>
        <v>46</v>
      </c>
      <c r="K95" s="7">
        <f t="shared" si="9"/>
        <v>0</v>
      </c>
      <c r="L95" s="11"/>
      <c r="M95" s="5"/>
      <c r="N95" s="5"/>
      <c r="P95" t="s">
        <v>122</v>
      </c>
      <c r="Q95" t="s">
        <v>153</v>
      </c>
      <c r="R95">
        <v>437</v>
      </c>
      <c r="S95">
        <v>80</v>
      </c>
      <c r="T95">
        <v>46</v>
      </c>
      <c r="U95">
        <v>46</v>
      </c>
      <c r="V95">
        <v>48</v>
      </c>
    </row>
    <row r="96" spans="1:22" x14ac:dyDescent="0.25">
      <c r="A96" t="s">
        <v>123</v>
      </c>
      <c r="B96">
        <v>395</v>
      </c>
      <c r="C96">
        <v>55</v>
      </c>
      <c r="D96">
        <v>416</v>
      </c>
      <c r="E96">
        <v>63</v>
      </c>
      <c r="G96" s="6">
        <f t="shared" si="6"/>
        <v>67.932100437589796</v>
      </c>
      <c r="H96" s="6">
        <f t="shared" si="5"/>
        <v>61.525796389925638</v>
      </c>
      <c r="I96" s="7">
        <f t="shared" si="7"/>
        <v>7</v>
      </c>
      <c r="J96" s="7">
        <f t="shared" si="8"/>
        <v>7</v>
      </c>
      <c r="K96" s="7">
        <f t="shared" si="9"/>
        <v>0</v>
      </c>
      <c r="L96" s="11"/>
      <c r="M96" s="5"/>
      <c r="N96" s="5"/>
      <c r="P96" t="s">
        <v>123</v>
      </c>
      <c r="Q96" t="s">
        <v>153</v>
      </c>
      <c r="R96">
        <v>416</v>
      </c>
      <c r="S96">
        <v>63</v>
      </c>
      <c r="T96">
        <v>7</v>
      </c>
      <c r="U96">
        <v>17</v>
      </c>
      <c r="V96">
        <v>58</v>
      </c>
    </row>
    <row r="97" spans="1:22" x14ac:dyDescent="0.25">
      <c r="A97" t="s">
        <v>124</v>
      </c>
      <c r="B97">
        <v>454</v>
      </c>
      <c r="C97">
        <v>91</v>
      </c>
      <c r="D97">
        <v>467</v>
      </c>
      <c r="E97">
        <v>108</v>
      </c>
      <c r="G97" s="6">
        <f t="shared" si="6"/>
        <v>48.034039646945011</v>
      </c>
      <c r="H97" s="6">
        <f t="shared" si="5"/>
        <v>41.922544600575627</v>
      </c>
      <c r="I97" s="7">
        <f t="shared" si="7"/>
        <v>7</v>
      </c>
      <c r="J97" s="7">
        <f t="shared" si="8"/>
        <v>7</v>
      </c>
      <c r="K97" s="7">
        <f t="shared" si="9"/>
        <v>0</v>
      </c>
      <c r="L97" s="11"/>
      <c r="M97" s="5"/>
      <c r="N97" s="5"/>
      <c r="P97" t="s">
        <v>124</v>
      </c>
      <c r="Q97" t="s">
        <v>153</v>
      </c>
      <c r="R97">
        <v>467</v>
      </c>
      <c r="S97">
        <v>108</v>
      </c>
      <c r="T97">
        <v>7</v>
      </c>
      <c r="U97">
        <v>16</v>
      </c>
      <c r="V97">
        <v>45</v>
      </c>
    </row>
    <row r="98" spans="1:22" x14ac:dyDescent="0.25">
      <c r="A98" t="s">
        <v>125</v>
      </c>
      <c r="B98">
        <v>131</v>
      </c>
      <c r="C98">
        <v>175</v>
      </c>
      <c r="D98">
        <v>124</v>
      </c>
      <c r="E98">
        <v>196</v>
      </c>
      <c r="G98" s="6">
        <f t="shared" si="6"/>
        <v>161.02112024428655</v>
      </c>
      <c r="H98" s="6">
        <f t="shared" si="5"/>
        <v>167.34744349944202</v>
      </c>
      <c r="I98" s="7">
        <f t="shared" si="7"/>
        <v>7</v>
      </c>
      <c r="J98" s="7">
        <f t="shared" si="8"/>
        <v>7</v>
      </c>
      <c r="K98" s="7">
        <f t="shared" si="9"/>
        <v>0</v>
      </c>
      <c r="L98" s="11"/>
      <c r="M98" s="5"/>
      <c r="N98" s="5"/>
      <c r="P98" t="s">
        <v>125</v>
      </c>
      <c r="Q98" t="s">
        <v>155</v>
      </c>
      <c r="R98">
        <v>124</v>
      </c>
      <c r="S98">
        <v>196</v>
      </c>
      <c r="T98">
        <v>7</v>
      </c>
      <c r="U98">
        <v>37</v>
      </c>
      <c r="V98">
        <v>46</v>
      </c>
    </row>
    <row r="99" spans="1:22" x14ac:dyDescent="0.25">
      <c r="A99" t="s">
        <v>126</v>
      </c>
      <c r="B99">
        <v>518</v>
      </c>
      <c r="C99">
        <v>271</v>
      </c>
      <c r="D99">
        <v>514</v>
      </c>
      <c r="E99">
        <v>196</v>
      </c>
      <c r="G99" s="6">
        <f t="shared" si="6"/>
        <v>-8.8983130644626023</v>
      </c>
      <c r="H99" s="6">
        <f t="shared" si="5"/>
        <v>12.778733188406038</v>
      </c>
      <c r="I99" s="7">
        <f t="shared" si="7"/>
        <v>22</v>
      </c>
      <c r="J99" s="7">
        <f t="shared" si="8"/>
        <v>22</v>
      </c>
      <c r="K99" s="7">
        <f t="shared" si="9"/>
        <v>0</v>
      </c>
      <c r="L99" s="11"/>
      <c r="M99" s="5"/>
      <c r="N99" s="5"/>
      <c r="P99" t="s">
        <v>126</v>
      </c>
      <c r="Q99" t="s">
        <v>155</v>
      </c>
      <c r="R99">
        <v>514</v>
      </c>
      <c r="S99">
        <v>196</v>
      </c>
      <c r="T99">
        <v>22</v>
      </c>
      <c r="U99">
        <v>55</v>
      </c>
      <c r="V99">
        <v>60</v>
      </c>
    </row>
    <row r="100" spans="1:22" x14ac:dyDescent="0.25">
      <c r="A100" t="s">
        <v>127</v>
      </c>
      <c r="B100">
        <v>323</v>
      </c>
      <c r="C100">
        <v>440</v>
      </c>
      <c r="D100">
        <v>512</v>
      </c>
      <c r="E100">
        <v>287</v>
      </c>
      <c r="G100" s="6">
        <f t="shared" si="6"/>
        <v>-89.140627756355329</v>
      </c>
      <c r="H100" s="6">
        <f t="shared" si="5"/>
        <v>-13.755039445994909</v>
      </c>
      <c r="I100" s="7">
        <f t="shared" si="7"/>
        <v>76</v>
      </c>
      <c r="J100" s="7">
        <f t="shared" si="8"/>
        <v>0</v>
      </c>
      <c r="K100" s="7">
        <f t="shared" si="9"/>
        <v>76</v>
      </c>
      <c r="L100" s="11"/>
      <c r="M100" s="5"/>
      <c r="N100" s="5"/>
      <c r="P100" t="s">
        <v>127</v>
      </c>
      <c r="Q100" t="s">
        <v>155</v>
      </c>
      <c r="R100">
        <v>512</v>
      </c>
      <c r="S100">
        <v>287</v>
      </c>
      <c r="T100">
        <v>76</v>
      </c>
      <c r="U100">
        <v>48</v>
      </c>
      <c r="V100">
        <v>64</v>
      </c>
    </row>
    <row r="101" spans="1:22" x14ac:dyDescent="0.25">
      <c r="A101" t="s">
        <v>128</v>
      </c>
      <c r="B101">
        <v>169</v>
      </c>
      <c r="C101">
        <v>371</v>
      </c>
      <c r="D101">
        <v>164</v>
      </c>
      <c r="E101">
        <v>356</v>
      </c>
      <c r="G101" s="6">
        <f t="shared" si="6"/>
        <v>-139.05673786129486</v>
      </c>
      <c r="H101" s="6">
        <f t="shared" si="5"/>
        <v>-143.36588612403258</v>
      </c>
      <c r="I101" s="7">
        <f t="shared" si="7"/>
        <v>5</v>
      </c>
      <c r="J101" s="7">
        <f t="shared" si="8"/>
        <v>0</v>
      </c>
      <c r="K101" s="7">
        <f t="shared" si="9"/>
        <v>5</v>
      </c>
      <c r="L101" s="11"/>
      <c r="M101" s="5"/>
      <c r="N101" s="5"/>
      <c r="P101" t="s">
        <v>128</v>
      </c>
      <c r="Q101" t="s">
        <v>154</v>
      </c>
      <c r="R101">
        <v>164</v>
      </c>
      <c r="S101">
        <v>356</v>
      </c>
      <c r="T101">
        <v>5</v>
      </c>
      <c r="U101">
        <v>35</v>
      </c>
      <c r="V101">
        <v>37</v>
      </c>
    </row>
    <row r="102" spans="1:22" x14ac:dyDescent="0.25">
      <c r="A102" t="s">
        <v>129</v>
      </c>
      <c r="B102">
        <v>495</v>
      </c>
      <c r="C102">
        <v>337</v>
      </c>
      <c r="D102">
        <v>429</v>
      </c>
      <c r="E102">
        <v>403</v>
      </c>
      <c r="G102" s="6">
        <f t="shared" si="6"/>
        <v>-28.998977146154004</v>
      </c>
      <c r="H102" s="6">
        <f t="shared" si="5"/>
        <v>-56.228891821538738</v>
      </c>
      <c r="I102" s="7">
        <f t="shared" si="7"/>
        <v>28</v>
      </c>
      <c r="J102" s="7">
        <f t="shared" si="8"/>
        <v>0</v>
      </c>
      <c r="K102" s="7">
        <f t="shared" si="9"/>
        <v>28</v>
      </c>
      <c r="L102" s="11"/>
      <c r="M102" s="5"/>
      <c r="N102" s="5"/>
      <c r="P102" t="s">
        <v>129</v>
      </c>
      <c r="Q102" t="s">
        <v>154</v>
      </c>
      <c r="R102">
        <v>429</v>
      </c>
      <c r="S102">
        <v>403</v>
      </c>
      <c r="T102">
        <v>28</v>
      </c>
      <c r="U102">
        <v>41</v>
      </c>
      <c r="V102">
        <v>40</v>
      </c>
    </row>
    <row r="103" spans="1:22" x14ac:dyDescent="0.25">
      <c r="A103" t="s">
        <v>130</v>
      </c>
      <c r="B103">
        <v>124</v>
      </c>
      <c r="C103">
        <v>278</v>
      </c>
      <c r="D103">
        <v>234</v>
      </c>
      <c r="E103">
        <v>419</v>
      </c>
      <c r="G103" s="6">
        <f t="shared" si="6"/>
        <v>-169.02775976218837</v>
      </c>
      <c r="H103" s="6">
        <f t="shared" si="5"/>
        <v>-115.66181416895537</v>
      </c>
      <c r="I103" s="7">
        <f t="shared" si="7"/>
        <v>54</v>
      </c>
      <c r="J103" s="7">
        <f t="shared" si="8"/>
        <v>0</v>
      </c>
      <c r="K103" s="7">
        <f t="shared" si="9"/>
        <v>54</v>
      </c>
      <c r="L103" s="11"/>
      <c r="M103" s="5"/>
      <c r="N103" s="5"/>
      <c r="P103" t="s">
        <v>130</v>
      </c>
      <c r="Q103" t="s">
        <v>154</v>
      </c>
      <c r="R103">
        <v>234</v>
      </c>
      <c r="S103">
        <v>419</v>
      </c>
      <c r="T103">
        <v>54</v>
      </c>
      <c r="U103">
        <v>37</v>
      </c>
      <c r="V103">
        <v>37</v>
      </c>
    </row>
    <row r="104" spans="1:22" x14ac:dyDescent="0.25">
      <c r="A104" t="s">
        <v>131</v>
      </c>
      <c r="B104">
        <v>255</v>
      </c>
      <c r="C104">
        <v>429</v>
      </c>
      <c r="D104">
        <v>160</v>
      </c>
      <c r="E104">
        <v>361</v>
      </c>
      <c r="G104" s="6">
        <f t="shared" si="6"/>
        <v>-108.97887975571345</v>
      </c>
      <c r="H104" s="6">
        <f t="shared" si="5"/>
        <v>-142.90160594034248</v>
      </c>
      <c r="I104" s="7">
        <f t="shared" si="7"/>
        <v>34</v>
      </c>
      <c r="J104" s="7">
        <f t="shared" si="8"/>
        <v>0</v>
      </c>
      <c r="K104" s="7">
        <f t="shared" si="9"/>
        <v>34</v>
      </c>
      <c r="L104" s="11"/>
      <c r="M104" s="5"/>
      <c r="N104" s="5"/>
      <c r="P104" t="s">
        <v>131</v>
      </c>
      <c r="Q104" t="s">
        <v>156</v>
      </c>
      <c r="R104">
        <v>160</v>
      </c>
      <c r="S104">
        <v>361</v>
      </c>
      <c r="T104">
        <v>34</v>
      </c>
      <c r="U104">
        <v>50</v>
      </c>
      <c r="V104">
        <v>46</v>
      </c>
    </row>
    <row r="105" spans="1:22" x14ac:dyDescent="0.25">
      <c r="A105" t="s">
        <v>132</v>
      </c>
      <c r="B105">
        <v>358</v>
      </c>
      <c r="C105">
        <v>436</v>
      </c>
      <c r="D105">
        <v>209</v>
      </c>
      <c r="E105">
        <v>405</v>
      </c>
      <c r="G105" s="6">
        <f t="shared" si="6"/>
        <v>-79.027759762188353</v>
      </c>
      <c r="H105" s="6">
        <f t="shared" si="5"/>
        <v>-123.92979742206064</v>
      </c>
      <c r="I105" s="7">
        <f t="shared" si="7"/>
        <v>45</v>
      </c>
      <c r="J105" s="7">
        <f t="shared" si="8"/>
        <v>0</v>
      </c>
      <c r="K105" s="7">
        <f t="shared" si="9"/>
        <v>45</v>
      </c>
      <c r="L105" s="11"/>
      <c r="M105" s="5"/>
      <c r="N105" s="5"/>
      <c r="P105" t="s">
        <v>132</v>
      </c>
      <c r="Q105" t="s">
        <v>156</v>
      </c>
      <c r="R105">
        <v>209</v>
      </c>
      <c r="S105">
        <v>405</v>
      </c>
      <c r="T105">
        <v>45</v>
      </c>
      <c r="U105">
        <v>34</v>
      </c>
      <c r="V105">
        <v>37</v>
      </c>
    </row>
    <row r="106" spans="1:22" x14ac:dyDescent="0.25">
      <c r="A106" t="s">
        <v>133</v>
      </c>
      <c r="B106">
        <v>475</v>
      </c>
      <c r="C106">
        <v>366</v>
      </c>
      <c r="D106">
        <v>422</v>
      </c>
      <c r="E106">
        <v>411</v>
      </c>
      <c r="G106" s="6">
        <f t="shared" si="6"/>
        <v>-39.107772382680899</v>
      </c>
      <c r="H106" s="6">
        <f t="shared" si="5"/>
        <v>-59.184294248270824</v>
      </c>
      <c r="I106" s="7">
        <f t="shared" si="7"/>
        <v>21</v>
      </c>
      <c r="J106" s="7">
        <f t="shared" si="8"/>
        <v>0</v>
      </c>
      <c r="K106" s="7">
        <f t="shared" si="9"/>
        <v>21</v>
      </c>
      <c r="L106" s="11"/>
      <c r="M106" s="5"/>
      <c r="N106" s="5"/>
      <c r="P106" t="s">
        <v>133</v>
      </c>
      <c r="Q106" t="s">
        <v>156</v>
      </c>
      <c r="R106">
        <v>422</v>
      </c>
      <c r="S106">
        <v>411</v>
      </c>
      <c r="T106">
        <v>21</v>
      </c>
      <c r="U106">
        <v>35</v>
      </c>
      <c r="V106">
        <v>55</v>
      </c>
    </row>
    <row r="107" spans="1:22" x14ac:dyDescent="0.25">
      <c r="A107" t="s">
        <v>134</v>
      </c>
      <c r="B107">
        <v>189</v>
      </c>
      <c r="C107">
        <v>89</v>
      </c>
      <c r="D107">
        <v>180</v>
      </c>
      <c r="E107">
        <v>97</v>
      </c>
      <c r="G107" s="6">
        <f t="shared" si="6"/>
        <v>130.94326213870511</v>
      </c>
      <c r="H107" s="6">
        <f t="shared" si="5"/>
        <v>134.39264699519049</v>
      </c>
      <c r="I107" s="7">
        <f t="shared" si="7"/>
        <v>4</v>
      </c>
      <c r="J107" s="7">
        <f t="shared" si="8"/>
        <v>4</v>
      </c>
      <c r="K107" s="7">
        <f t="shared" si="9"/>
        <v>0</v>
      </c>
      <c r="L107" s="11"/>
      <c r="M107" s="5"/>
      <c r="N107" s="5"/>
      <c r="P107" t="s">
        <v>134</v>
      </c>
      <c r="Q107" t="s">
        <v>153</v>
      </c>
      <c r="R107">
        <v>180</v>
      </c>
      <c r="S107">
        <v>97</v>
      </c>
      <c r="T107">
        <v>4</v>
      </c>
      <c r="U107">
        <v>33</v>
      </c>
      <c r="V107">
        <v>48</v>
      </c>
    </row>
    <row r="108" spans="1:22" x14ac:dyDescent="0.25">
      <c r="A108" t="s">
        <v>135</v>
      </c>
      <c r="B108">
        <v>223</v>
      </c>
      <c r="C108">
        <v>415</v>
      </c>
      <c r="D108">
        <v>148</v>
      </c>
      <c r="E108">
        <v>342</v>
      </c>
      <c r="G108" s="6">
        <f t="shared" si="6"/>
        <v>-118.99897714615399</v>
      </c>
      <c r="H108" s="6">
        <f t="shared" si="5"/>
        <v>-149.33107335028507</v>
      </c>
      <c r="I108" s="7">
        <f t="shared" si="7"/>
        <v>31</v>
      </c>
      <c r="J108" s="7">
        <f t="shared" si="8"/>
        <v>0</v>
      </c>
      <c r="K108" s="7">
        <f t="shared" si="9"/>
        <v>31</v>
      </c>
      <c r="L108" s="11"/>
      <c r="M108" s="5"/>
      <c r="N108" s="5"/>
      <c r="P108" t="s">
        <v>135</v>
      </c>
      <c r="Q108" t="s">
        <v>153</v>
      </c>
      <c r="R108">
        <v>148</v>
      </c>
      <c r="S108">
        <v>342</v>
      </c>
      <c r="T108">
        <v>31</v>
      </c>
      <c r="U108">
        <v>37</v>
      </c>
      <c r="V108">
        <v>38</v>
      </c>
    </row>
    <row r="109" spans="1:22" x14ac:dyDescent="0.25">
      <c r="A109" t="s">
        <v>136</v>
      </c>
      <c r="B109">
        <v>145</v>
      </c>
      <c r="C109">
        <v>143</v>
      </c>
      <c r="D109">
        <v>228</v>
      </c>
      <c r="E109">
        <v>415</v>
      </c>
      <c r="G109" s="6">
        <f t="shared" si="6"/>
        <v>151.001022853846</v>
      </c>
      <c r="H109" s="6">
        <f t="shared" si="5"/>
        <v>-117.73154612507713</v>
      </c>
      <c r="I109" s="7">
        <f t="shared" si="7"/>
        <v>92</v>
      </c>
      <c r="J109" s="7">
        <f t="shared" si="8"/>
        <v>0</v>
      </c>
      <c r="K109" s="7">
        <f t="shared" si="9"/>
        <v>92</v>
      </c>
      <c r="L109" s="11"/>
      <c r="M109" s="5"/>
      <c r="N109" s="5"/>
      <c r="P109" t="s">
        <v>136</v>
      </c>
      <c r="Q109" t="s">
        <v>153</v>
      </c>
      <c r="R109">
        <v>228</v>
      </c>
      <c r="S109">
        <v>415</v>
      </c>
      <c r="T109">
        <v>92</v>
      </c>
      <c r="U109">
        <v>45</v>
      </c>
      <c r="V109">
        <v>37</v>
      </c>
    </row>
    <row r="110" spans="1:22" x14ac:dyDescent="0.25">
      <c r="A110" t="s">
        <v>137</v>
      </c>
      <c r="B110">
        <v>135</v>
      </c>
      <c r="C110">
        <v>315</v>
      </c>
      <c r="D110">
        <v>475</v>
      </c>
      <c r="E110">
        <v>367</v>
      </c>
      <c r="G110" s="6">
        <f t="shared" si="6"/>
        <v>-157.93210043758978</v>
      </c>
      <c r="H110" s="6">
        <f t="shared" si="5"/>
        <v>-39.32964265610611</v>
      </c>
      <c r="I110" s="7">
        <f t="shared" si="7"/>
        <v>119</v>
      </c>
      <c r="J110" s="7">
        <f t="shared" si="8"/>
        <v>0</v>
      </c>
      <c r="K110" s="7">
        <f t="shared" si="9"/>
        <v>119</v>
      </c>
      <c r="L110" s="11"/>
      <c r="M110" s="5"/>
      <c r="N110" s="5"/>
      <c r="P110" t="s">
        <v>137</v>
      </c>
      <c r="Q110" t="s">
        <v>155</v>
      </c>
      <c r="R110">
        <v>475</v>
      </c>
      <c r="S110">
        <v>367</v>
      </c>
      <c r="T110">
        <v>119</v>
      </c>
      <c r="U110">
        <v>56</v>
      </c>
      <c r="V110">
        <v>16</v>
      </c>
    </row>
    <row r="111" spans="1:22" x14ac:dyDescent="0.25">
      <c r="A111" t="s">
        <v>138</v>
      </c>
      <c r="B111">
        <v>497</v>
      </c>
      <c r="C111">
        <v>334</v>
      </c>
      <c r="D111">
        <v>155</v>
      </c>
      <c r="E111">
        <v>353</v>
      </c>
      <c r="G111" s="6">
        <f t="shared" si="6"/>
        <v>-27.971584581381421</v>
      </c>
      <c r="H111" s="6">
        <f t="shared" si="5"/>
        <v>-145.59476571233716</v>
      </c>
      <c r="I111" s="7">
        <f t="shared" si="7"/>
        <v>118</v>
      </c>
      <c r="J111" s="7">
        <f t="shared" si="8"/>
        <v>0</v>
      </c>
      <c r="K111" s="7">
        <f t="shared" si="9"/>
        <v>118</v>
      </c>
      <c r="L111" s="11"/>
      <c r="M111" s="5"/>
      <c r="N111" s="5"/>
      <c r="P111" t="s">
        <v>138</v>
      </c>
      <c r="Q111" t="s">
        <v>155</v>
      </c>
      <c r="R111">
        <v>155</v>
      </c>
      <c r="S111">
        <v>353</v>
      </c>
      <c r="T111">
        <v>118</v>
      </c>
      <c r="U111">
        <v>55</v>
      </c>
      <c r="V111">
        <v>14</v>
      </c>
    </row>
    <row r="112" spans="1:22" x14ac:dyDescent="0.25">
      <c r="A112" t="s">
        <v>139</v>
      </c>
      <c r="B112">
        <v>292</v>
      </c>
      <c r="C112">
        <v>438</v>
      </c>
      <c r="D112">
        <v>291</v>
      </c>
      <c r="E112">
        <v>40</v>
      </c>
      <c r="G112" s="6">
        <f t="shared" si="6"/>
        <v>-98.049061701674503</v>
      </c>
      <c r="H112" s="6">
        <f t="shared" si="5"/>
        <v>98.250387228905495</v>
      </c>
      <c r="I112" s="7">
        <f t="shared" si="7"/>
        <v>164</v>
      </c>
      <c r="J112" s="7">
        <f t="shared" si="8"/>
        <v>164</v>
      </c>
      <c r="K112" s="7">
        <f t="shared" si="9"/>
        <v>0</v>
      </c>
      <c r="L112" s="11"/>
      <c r="M112" s="5"/>
      <c r="N112" s="5"/>
      <c r="P112" t="s">
        <v>139</v>
      </c>
      <c r="Q112" t="s">
        <v>155</v>
      </c>
      <c r="R112">
        <v>291</v>
      </c>
      <c r="S112">
        <v>40</v>
      </c>
      <c r="T112">
        <v>164</v>
      </c>
      <c r="U112">
        <v>89</v>
      </c>
      <c r="V112">
        <v>51</v>
      </c>
    </row>
    <row r="113" spans="1:22" x14ac:dyDescent="0.25">
      <c r="A113" t="s">
        <v>140</v>
      </c>
      <c r="B113">
        <v>124</v>
      </c>
      <c r="C113">
        <v>282</v>
      </c>
      <c r="D113">
        <v>237</v>
      </c>
      <c r="E113">
        <v>57</v>
      </c>
      <c r="G113" s="6">
        <f t="shared" si="6"/>
        <v>-167.90524292298787</v>
      </c>
      <c r="H113" s="6">
        <f t="shared" si="5"/>
        <v>114.39675892658266</v>
      </c>
      <c r="I113" s="7">
        <f t="shared" si="7"/>
        <v>78</v>
      </c>
      <c r="J113" s="7">
        <f t="shared" si="8"/>
        <v>78</v>
      </c>
      <c r="K113" s="7">
        <f t="shared" si="9"/>
        <v>0</v>
      </c>
      <c r="L113" s="11"/>
      <c r="M113" s="5"/>
      <c r="N113" s="5"/>
      <c r="P113" t="s">
        <v>140</v>
      </c>
      <c r="Q113" t="s">
        <v>154</v>
      </c>
      <c r="R113">
        <v>237</v>
      </c>
      <c r="S113">
        <v>57</v>
      </c>
      <c r="T113">
        <v>78</v>
      </c>
      <c r="U113">
        <v>35</v>
      </c>
      <c r="V113">
        <v>24</v>
      </c>
    </row>
    <row r="114" spans="1:22" x14ac:dyDescent="0.25">
      <c r="A114" t="s">
        <v>141</v>
      </c>
      <c r="B114">
        <v>313</v>
      </c>
      <c r="C114">
        <v>40</v>
      </c>
      <c r="D114">
        <v>297</v>
      </c>
      <c r="E114">
        <v>439</v>
      </c>
      <c r="G114" s="6">
        <f t="shared" si="6"/>
        <v>92.004534032105894</v>
      </c>
      <c r="H114" s="6">
        <f t="shared" si="5"/>
        <v>-96.592872707594225</v>
      </c>
      <c r="I114" s="7">
        <f t="shared" si="7"/>
        <v>172</v>
      </c>
      <c r="J114" s="7">
        <f t="shared" si="8"/>
        <v>0</v>
      </c>
      <c r="K114" s="7">
        <f t="shared" si="9"/>
        <v>172</v>
      </c>
      <c r="L114" s="11"/>
      <c r="M114" s="5"/>
      <c r="N114" s="5"/>
      <c r="P114" t="s">
        <v>141</v>
      </c>
      <c r="Q114" t="s">
        <v>154</v>
      </c>
      <c r="R114">
        <v>297</v>
      </c>
      <c r="S114">
        <v>439</v>
      </c>
      <c r="T114">
        <v>172</v>
      </c>
      <c r="U114">
        <v>70</v>
      </c>
      <c r="V114">
        <v>21</v>
      </c>
    </row>
    <row r="115" spans="1:22" x14ac:dyDescent="0.25">
      <c r="A115" t="s">
        <v>142</v>
      </c>
      <c r="B115">
        <v>162</v>
      </c>
      <c r="C115">
        <v>117</v>
      </c>
      <c r="D115">
        <v>120</v>
      </c>
      <c r="E115">
        <v>231</v>
      </c>
      <c r="G115" s="6">
        <f t="shared" si="6"/>
        <v>142.09991964463163</v>
      </c>
      <c r="H115" s="6">
        <f t="shared" si="5"/>
        <v>177.42342816973118</v>
      </c>
      <c r="I115" s="7">
        <f t="shared" si="7"/>
        <v>36</v>
      </c>
      <c r="J115" s="7">
        <f t="shared" si="8"/>
        <v>36</v>
      </c>
      <c r="K115" s="7">
        <f t="shared" si="9"/>
        <v>0</v>
      </c>
      <c r="L115" s="11"/>
      <c r="M115" s="5"/>
      <c r="N115" s="5"/>
      <c r="P115" t="s">
        <v>142</v>
      </c>
      <c r="Q115" t="s">
        <v>154</v>
      </c>
      <c r="R115">
        <v>120</v>
      </c>
      <c r="S115">
        <v>231</v>
      </c>
      <c r="T115">
        <v>36</v>
      </c>
      <c r="U115">
        <v>52</v>
      </c>
      <c r="V115">
        <v>50</v>
      </c>
    </row>
    <row r="116" spans="1:22" x14ac:dyDescent="0.25">
      <c r="A116" t="s">
        <v>143</v>
      </c>
      <c r="B116">
        <v>278</v>
      </c>
      <c r="C116">
        <v>44</v>
      </c>
      <c r="D116">
        <v>252</v>
      </c>
      <c r="E116">
        <v>53</v>
      </c>
      <c r="G116" s="6">
        <f t="shared" si="6"/>
        <v>102.09475707701209</v>
      </c>
      <c r="H116" s="6">
        <f t="shared" si="5"/>
        <v>109.98310652189997</v>
      </c>
      <c r="I116" s="7">
        <f t="shared" si="7"/>
        <v>8</v>
      </c>
      <c r="J116" s="7">
        <f t="shared" si="8"/>
        <v>8</v>
      </c>
      <c r="K116" s="7">
        <f t="shared" si="9"/>
        <v>0</v>
      </c>
      <c r="L116" s="11"/>
      <c r="M116" s="5"/>
      <c r="N116" s="5"/>
      <c r="P116" t="s">
        <v>143</v>
      </c>
      <c r="Q116" t="s">
        <v>156</v>
      </c>
      <c r="R116">
        <v>252</v>
      </c>
      <c r="S116">
        <v>53</v>
      </c>
      <c r="T116">
        <v>8</v>
      </c>
      <c r="U116">
        <v>26</v>
      </c>
      <c r="V116">
        <v>26</v>
      </c>
    </row>
    <row r="117" spans="1:22" x14ac:dyDescent="0.25">
      <c r="A117" t="s">
        <v>144</v>
      </c>
      <c r="B117">
        <v>520</v>
      </c>
      <c r="C117">
        <v>233</v>
      </c>
      <c r="D117">
        <v>286</v>
      </c>
      <c r="E117">
        <v>434</v>
      </c>
      <c r="G117" s="6">
        <f t="shared" si="6"/>
        <v>2.0045340321059042</v>
      </c>
      <c r="H117" s="6">
        <f t="shared" si="5"/>
        <v>-99.940573033113026</v>
      </c>
      <c r="I117" s="7">
        <f t="shared" si="7"/>
        <v>102</v>
      </c>
      <c r="J117" s="7">
        <f t="shared" si="8"/>
        <v>0</v>
      </c>
      <c r="K117" s="7">
        <f t="shared" si="9"/>
        <v>102</v>
      </c>
      <c r="L117" s="11"/>
      <c r="M117" s="5"/>
      <c r="N117" s="5"/>
      <c r="P117" t="s">
        <v>144</v>
      </c>
      <c r="Q117" t="s">
        <v>156</v>
      </c>
      <c r="R117">
        <v>286</v>
      </c>
      <c r="S117">
        <v>434</v>
      </c>
      <c r="T117">
        <v>102</v>
      </c>
      <c r="U117">
        <v>67</v>
      </c>
      <c r="V117">
        <v>51</v>
      </c>
    </row>
    <row r="118" spans="1:22" x14ac:dyDescent="0.25">
      <c r="A118" t="s">
        <v>145</v>
      </c>
      <c r="B118">
        <v>426</v>
      </c>
      <c r="C118">
        <v>410</v>
      </c>
      <c r="D118">
        <v>419</v>
      </c>
      <c r="E118">
        <v>409</v>
      </c>
      <c r="G118" s="6">
        <f t="shared" si="6"/>
        <v>-58.055247223796606</v>
      </c>
      <c r="H118" s="6">
        <f t="shared" si="5"/>
        <v>-59.63827853837369</v>
      </c>
      <c r="I118" s="7">
        <f t="shared" si="7"/>
        <v>2</v>
      </c>
      <c r="J118" s="7">
        <f t="shared" si="8"/>
        <v>0</v>
      </c>
      <c r="K118" s="7">
        <f t="shared" si="9"/>
        <v>2</v>
      </c>
      <c r="L118" s="11"/>
      <c r="M118" s="5"/>
      <c r="N118" s="5"/>
      <c r="P118" t="s">
        <v>145</v>
      </c>
      <c r="Q118" t="s">
        <v>156</v>
      </c>
      <c r="R118">
        <v>419</v>
      </c>
      <c r="S118">
        <v>409</v>
      </c>
      <c r="T118">
        <v>2</v>
      </c>
      <c r="U118">
        <v>23</v>
      </c>
      <c r="V118">
        <v>22</v>
      </c>
    </row>
    <row r="119" spans="1:22" x14ac:dyDescent="0.25">
      <c r="A119" t="s">
        <v>146</v>
      </c>
      <c r="B119">
        <v>348</v>
      </c>
      <c r="C119">
        <v>42</v>
      </c>
      <c r="D119">
        <v>496</v>
      </c>
      <c r="E119">
        <v>150</v>
      </c>
      <c r="G119" s="6">
        <f t="shared" si="6"/>
        <v>81.950938298325497</v>
      </c>
      <c r="H119" s="6">
        <f t="shared" si="5"/>
        <v>27.083550864368664</v>
      </c>
      <c r="I119" s="7">
        <f t="shared" si="7"/>
        <v>55</v>
      </c>
      <c r="J119" s="7">
        <f t="shared" si="8"/>
        <v>55</v>
      </c>
      <c r="K119" s="7">
        <f t="shared" si="9"/>
        <v>0</v>
      </c>
      <c r="L119" s="11"/>
      <c r="M119" s="5"/>
      <c r="N119" s="5"/>
      <c r="P119" t="s">
        <v>146</v>
      </c>
      <c r="Q119" t="s">
        <v>153</v>
      </c>
      <c r="R119">
        <v>496</v>
      </c>
      <c r="S119">
        <v>150</v>
      </c>
      <c r="T119">
        <v>55</v>
      </c>
      <c r="U119">
        <v>60</v>
      </c>
      <c r="V119">
        <v>3</v>
      </c>
    </row>
    <row r="120" spans="1:22" x14ac:dyDescent="0.25">
      <c r="A120" t="s">
        <v>147</v>
      </c>
      <c r="B120">
        <v>469</v>
      </c>
      <c r="C120">
        <v>106</v>
      </c>
      <c r="D120">
        <v>450</v>
      </c>
      <c r="E120">
        <v>92</v>
      </c>
      <c r="G120" s="6">
        <f t="shared" si="6"/>
        <v>41.965960353054982</v>
      </c>
      <c r="H120" s="6">
        <f t="shared" si="5"/>
        <v>48.704627442077125</v>
      </c>
      <c r="I120" s="7">
        <f t="shared" si="7"/>
        <v>7</v>
      </c>
      <c r="J120" s="7">
        <f t="shared" si="8"/>
        <v>7</v>
      </c>
      <c r="K120" s="7">
        <f t="shared" si="9"/>
        <v>0</v>
      </c>
      <c r="L120" s="11"/>
      <c r="M120" s="5"/>
      <c r="N120" s="5"/>
      <c r="P120" t="s">
        <v>147</v>
      </c>
      <c r="Q120" t="s">
        <v>153</v>
      </c>
      <c r="R120">
        <v>450</v>
      </c>
      <c r="S120">
        <v>92</v>
      </c>
      <c r="T120">
        <v>7</v>
      </c>
      <c r="U120">
        <v>39</v>
      </c>
      <c r="V120">
        <v>12</v>
      </c>
    </row>
    <row r="121" spans="1:22" x14ac:dyDescent="0.25">
      <c r="A121" t="s">
        <v>148</v>
      </c>
      <c r="B121">
        <v>143</v>
      </c>
      <c r="C121">
        <v>146</v>
      </c>
      <c r="D121">
        <v>120</v>
      </c>
      <c r="E121">
        <v>239</v>
      </c>
      <c r="G121" s="6">
        <f t="shared" si="6"/>
        <v>152.02841541861858</v>
      </c>
      <c r="H121" s="6">
        <f t="shared" si="5"/>
        <v>179.71352348972295</v>
      </c>
      <c r="I121" s="7">
        <f t="shared" si="7"/>
        <v>28</v>
      </c>
      <c r="J121" s="7">
        <f t="shared" si="8"/>
        <v>28</v>
      </c>
      <c r="K121" s="7">
        <f t="shared" si="9"/>
        <v>0</v>
      </c>
      <c r="L121" s="11"/>
      <c r="M121" s="5"/>
      <c r="N121" s="5"/>
      <c r="P121" t="s">
        <v>148</v>
      </c>
      <c r="Q121" t="s">
        <v>153</v>
      </c>
      <c r="R121">
        <v>120</v>
      </c>
      <c r="S121">
        <v>239</v>
      </c>
      <c r="T121">
        <v>28</v>
      </c>
      <c r="U121">
        <v>14</v>
      </c>
      <c r="V121">
        <v>33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sqref="A1:O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</row>
    <row r="2" spans="1:23" ht="16.5" thickTop="1" thickBot="1" x14ac:dyDescent="0.3">
      <c r="A2" t="s">
        <v>29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</row>
    <row r="3" spans="1:23" ht="15.75" thickBot="1" x14ac:dyDescent="0.3">
      <c r="A3" t="s">
        <v>30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</row>
    <row r="4" spans="1:23" ht="15.75" thickBot="1" x14ac:dyDescent="0.3">
      <c r="A4" t="s">
        <v>31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</row>
    <row r="5" spans="1:23" x14ac:dyDescent="0.25">
      <c r="A5" t="s">
        <v>32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</row>
    <row r="6" spans="1:23" x14ac:dyDescent="0.25">
      <c r="A6" t="s">
        <v>33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</row>
    <row r="7" spans="1:23" x14ac:dyDescent="0.25">
      <c r="A7" t="s">
        <v>34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</row>
    <row r="8" spans="1:23" x14ac:dyDescent="0.25">
      <c r="A8" t="s">
        <v>35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</row>
    <row r="9" spans="1:23" x14ac:dyDescent="0.25">
      <c r="A9" t="s">
        <v>36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</row>
    <row r="10" spans="1:23" x14ac:dyDescent="0.25">
      <c r="A10" t="s">
        <v>37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</row>
    <row r="11" spans="1:23" x14ac:dyDescent="0.25">
      <c r="A11" t="s">
        <v>38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</row>
    <row r="12" spans="1:23" x14ac:dyDescent="0.25">
      <c r="A12" t="s">
        <v>39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</row>
    <row r="13" spans="1:23" x14ac:dyDescent="0.25">
      <c r="A13" t="s">
        <v>40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</row>
    <row r="14" spans="1:23" x14ac:dyDescent="0.25">
      <c r="A14" t="s">
        <v>41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</row>
    <row r="15" spans="1:23" x14ac:dyDescent="0.25">
      <c r="A15" t="s">
        <v>42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</row>
    <row r="16" spans="1:23" x14ac:dyDescent="0.25">
      <c r="A16" t="s">
        <v>43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</row>
    <row r="17" spans="1:14" x14ac:dyDescent="0.25">
      <c r="A17" t="s">
        <v>44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</row>
    <row r="18" spans="1:14" x14ac:dyDescent="0.25">
      <c r="A18" t="s">
        <v>45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</row>
    <row r="19" spans="1:14" x14ac:dyDescent="0.25">
      <c r="A19" t="s">
        <v>46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</row>
    <row r="20" spans="1:14" x14ac:dyDescent="0.25">
      <c r="A20" t="s">
        <v>47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</row>
    <row r="21" spans="1:14" x14ac:dyDescent="0.25">
      <c r="A21" t="s">
        <v>48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</row>
    <row r="22" spans="1:14" x14ac:dyDescent="0.25">
      <c r="A22" t="s">
        <v>49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</row>
    <row r="23" spans="1:14" x14ac:dyDescent="0.25">
      <c r="A23" t="s">
        <v>50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</row>
    <row r="24" spans="1:14" x14ac:dyDescent="0.25">
      <c r="A24" t="s">
        <v>51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</row>
    <row r="25" spans="1:14" x14ac:dyDescent="0.25">
      <c r="A25" t="s">
        <v>52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</row>
    <row r="26" spans="1:14" x14ac:dyDescent="0.25">
      <c r="A26" t="s">
        <v>53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</row>
    <row r="27" spans="1:14" x14ac:dyDescent="0.25">
      <c r="A27" t="s">
        <v>54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</row>
    <row r="28" spans="1:14" x14ac:dyDescent="0.25">
      <c r="A28" t="s">
        <v>55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</row>
    <row r="29" spans="1:14" x14ac:dyDescent="0.25">
      <c r="A29" t="s">
        <v>56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</row>
    <row r="30" spans="1:14" x14ac:dyDescent="0.25">
      <c r="A30" t="s">
        <v>57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</row>
    <row r="31" spans="1:14" x14ac:dyDescent="0.25">
      <c r="A31" t="s">
        <v>58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</row>
    <row r="32" spans="1:14" x14ac:dyDescent="0.25">
      <c r="A32" t="s">
        <v>59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</row>
    <row r="33" spans="1:14" x14ac:dyDescent="0.25">
      <c r="A33" t="s">
        <v>60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</row>
    <row r="34" spans="1:14" x14ac:dyDescent="0.25">
      <c r="A34" t="s">
        <v>61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</row>
    <row r="35" spans="1:14" x14ac:dyDescent="0.25">
      <c r="A35" t="s">
        <v>62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</row>
    <row r="36" spans="1:14" x14ac:dyDescent="0.25">
      <c r="A36" t="s">
        <v>63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</row>
    <row r="37" spans="1:14" x14ac:dyDescent="0.25">
      <c r="A37" t="s">
        <v>64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</row>
    <row r="38" spans="1:14" x14ac:dyDescent="0.25">
      <c r="A38" t="s">
        <v>65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</row>
    <row r="39" spans="1:14" x14ac:dyDescent="0.25">
      <c r="A39" t="s">
        <v>66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</row>
    <row r="40" spans="1:14" x14ac:dyDescent="0.25">
      <c r="A40" t="s">
        <v>67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</row>
    <row r="41" spans="1:14" x14ac:dyDescent="0.25">
      <c r="A41" t="s">
        <v>68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</row>
    <row r="42" spans="1:14" x14ac:dyDescent="0.25">
      <c r="A42" t="s">
        <v>69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</row>
    <row r="43" spans="1:14" x14ac:dyDescent="0.25">
      <c r="A43" t="s">
        <v>70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</row>
    <row r="44" spans="1:14" x14ac:dyDescent="0.25">
      <c r="A44" t="s">
        <v>71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</row>
    <row r="45" spans="1:14" x14ac:dyDescent="0.25">
      <c r="A45" t="s">
        <v>72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</row>
    <row r="46" spans="1:14" x14ac:dyDescent="0.25">
      <c r="A46" t="s">
        <v>73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</row>
    <row r="47" spans="1:14" x14ac:dyDescent="0.25">
      <c r="A47" t="s">
        <v>74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</row>
    <row r="48" spans="1:14" x14ac:dyDescent="0.25">
      <c r="A48" t="s">
        <v>75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</row>
    <row r="49" spans="1:14" x14ac:dyDescent="0.25">
      <c r="A49" t="s">
        <v>76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</row>
    <row r="50" spans="1:14" x14ac:dyDescent="0.25">
      <c r="A50" t="s">
        <v>77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</row>
    <row r="51" spans="1:14" x14ac:dyDescent="0.25">
      <c r="A51" t="s">
        <v>78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</row>
    <row r="52" spans="1:14" x14ac:dyDescent="0.25">
      <c r="A52" t="s">
        <v>79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</row>
    <row r="53" spans="1:14" x14ac:dyDescent="0.25">
      <c r="A53" t="s">
        <v>80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</row>
    <row r="54" spans="1:14" x14ac:dyDescent="0.25">
      <c r="A54" t="s">
        <v>81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</row>
    <row r="55" spans="1:14" x14ac:dyDescent="0.25">
      <c r="A55" t="s">
        <v>82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</row>
    <row r="56" spans="1:14" x14ac:dyDescent="0.25">
      <c r="A56" t="s">
        <v>83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</row>
    <row r="57" spans="1:14" x14ac:dyDescent="0.25">
      <c r="A57" t="s">
        <v>84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</row>
    <row r="58" spans="1:14" x14ac:dyDescent="0.25">
      <c r="A58" t="s">
        <v>85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</row>
    <row r="59" spans="1:14" x14ac:dyDescent="0.25">
      <c r="A59" t="s">
        <v>86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</row>
    <row r="60" spans="1:14" x14ac:dyDescent="0.25">
      <c r="A60" t="s">
        <v>87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</row>
    <row r="61" spans="1:14" x14ac:dyDescent="0.25">
      <c r="A61" t="s">
        <v>88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</row>
    <row r="62" spans="1:14" x14ac:dyDescent="0.25">
      <c r="A62" t="s">
        <v>89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</row>
    <row r="63" spans="1:14" x14ac:dyDescent="0.25">
      <c r="A63" t="s">
        <v>90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</row>
    <row r="64" spans="1:14" x14ac:dyDescent="0.25">
      <c r="A64" t="s">
        <v>91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</row>
    <row r="65" spans="1:14" x14ac:dyDescent="0.25">
      <c r="A65" t="s">
        <v>92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</row>
    <row r="66" spans="1:14" x14ac:dyDescent="0.25">
      <c r="A66" t="s">
        <v>93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</row>
    <row r="67" spans="1:14" x14ac:dyDescent="0.25">
      <c r="A67" t="s">
        <v>94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</row>
    <row r="68" spans="1:14" x14ac:dyDescent="0.25">
      <c r="A68" t="s">
        <v>95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</row>
    <row r="69" spans="1:14" x14ac:dyDescent="0.25">
      <c r="A69" t="s">
        <v>96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</row>
    <row r="70" spans="1:14" x14ac:dyDescent="0.25">
      <c r="A70" t="s">
        <v>97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</row>
    <row r="71" spans="1:14" x14ac:dyDescent="0.25">
      <c r="A71" t="s">
        <v>98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</row>
    <row r="72" spans="1:14" x14ac:dyDescent="0.25">
      <c r="A72" t="s">
        <v>99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</row>
    <row r="73" spans="1:14" x14ac:dyDescent="0.25">
      <c r="A73" t="s">
        <v>100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</row>
    <row r="74" spans="1:14" x14ac:dyDescent="0.25">
      <c r="A74" t="s">
        <v>101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</row>
    <row r="75" spans="1:14" x14ac:dyDescent="0.25">
      <c r="A75" t="s">
        <v>102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</row>
    <row r="76" spans="1:14" x14ac:dyDescent="0.25">
      <c r="A76" t="s">
        <v>103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</row>
    <row r="77" spans="1:14" x14ac:dyDescent="0.25">
      <c r="A77" t="s">
        <v>104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</row>
    <row r="78" spans="1:14" x14ac:dyDescent="0.25">
      <c r="A78" t="s">
        <v>105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</row>
    <row r="79" spans="1:14" x14ac:dyDescent="0.25">
      <c r="A79" t="s">
        <v>106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</row>
    <row r="80" spans="1:14" x14ac:dyDescent="0.25">
      <c r="A80" t="s">
        <v>107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</row>
    <row r="81" spans="1:14" x14ac:dyDescent="0.25">
      <c r="A81" t="s">
        <v>108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</row>
    <row r="82" spans="1:14" x14ac:dyDescent="0.25">
      <c r="A82" t="s">
        <v>109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</row>
    <row r="83" spans="1:14" x14ac:dyDescent="0.25">
      <c r="A83" t="s">
        <v>110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</row>
    <row r="84" spans="1:14" x14ac:dyDescent="0.25">
      <c r="A84" t="s">
        <v>111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</row>
    <row r="85" spans="1:14" x14ac:dyDescent="0.25">
      <c r="A85" t="s">
        <v>112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</row>
    <row r="86" spans="1:14" x14ac:dyDescent="0.25">
      <c r="A86" t="s">
        <v>113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</row>
    <row r="87" spans="1:14" x14ac:dyDescent="0.25">
      <c r="A87" t="s">
        <v>114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</row>
    <row r="88" spans="1:14" x14ac:dyDescent="0.25">
      <c r="A88" t="s">
        <v>115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</row>
    <row r="89" spans="1:14" x14ac:dyDescent="0.25">
      <c r="A89" t="s">
        <v>116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</row>
    <row r="90" spans="1:14" x14ac:dyDescent="0.25">
      <c r="A90" t="s">
        <v>117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</row>
    <row r="91" spans="1:14" x14ac:dyDescent="0.25">
      <c r="A91" t="s">
        <v>118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</row>
    <row r="92" spans="1:14" x14ac:dyDescent="0.25">
      <c r="A92" t="s">
        <v>119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</row>
    <row r="93" spans="1:14" x14ac:dyDescent="0.25">
      <c r="A93" t="s">
        <v>120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</row>
    <row r="94" spans="1:14" x14ac:dyDescent="0.25">
      <c r="A94" t="s">
        <v>121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</row>
    <row r="95" spans="1:14" x14ac:dyDescent="0.25">
      <c r="A95" t="s">
        <v>122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</row>
    <row r="96" spans="1:14" x14ac:dyDescent="0.25">
      <c r="A96" t="s">
        <v>123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</row>
    <row r="97" spans="1:14" x14ac:dyDescent="0.25">
      <c r="A97" t="s">
        <v>124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</row>
    <row r="98" spans="1:14" x14ac:dyDescent="0.25">
      <c r="A98" t="s">
        <v>125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</row>
    <row r="99" spans="1:14" x14ac:dyDescent="0.25">
      <c r="A99" t="s">
        <v>126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</row>
    <row r="100" spans="1:14" x14ac:dyDescent="0.25">
      <c r="A100" t="s">
        <v>127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</row>
    <row r="101" spans="1:14" x14ac:dyDescent="0.25">
      <c r="A101" t="s">
        <v>128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</row>
    <row r="102" spans="1:14" x14ac:dyDescent="0.25">
      <c r="A102" t="s">
        <v>129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</row>
    <row r="103" spans="1:14" x14ac:dyDescent="0.25">
      <c r="A103" t="s">
        <v>130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</row>
    <row r="104" spans="1:14" x14ac:dyDescent="0.25">
      <c r="A104" t="s">
        <v>131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</row>
    <row r="105" spans="1:14" x14ac:dyDescent="0.25">
      <c r="A105" t="s">
        <v>132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</row>
    <row r="106" spans="1:14" x14ac:dyDescent="0.25">
      <c r="A106" t="s">
        <v>133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</row>
    <row r="107" spans="1:14" x14ac:dyDescent="0.25">
      <c r="A107" t="s">
        <v>134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</row>
    <row r="108" spans="1:14" x14ac:dyDescent="0.25">
      <c r="A108" t="s">
        <v>135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</row>
    <row r="109" spans="1:14" x14ac:dyDescent="0.25">
      <c r="A109" t="s">
        <v>136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</row>
    <row r="110" spans="1:14" x14ac:dyDescent="0.25">
      <c r="A110" t="s">
        <v>137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</row>
    <row r="111" spans="1:14" x14ac:dyDescent="0.25">
      <c r="A111" t="s">
        <v>138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</row>
    <row r="112" spans="1:14" x14ac:dyDescent="0.25">
      <c r="A112" t="s">
        <v>139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</row>
    <row r="113" spans="1:14" x14ac:dyDescent="0.25">
      <c r="A113" t="s">
        <v>140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</row>
    <row r="114" spans="1:14" x14ac:dyDescent="0.25">
      <c r="A114" t="s">
        <v>141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</row>
    <row r="115" spans="1:14" x14ac:dyDescent="0.25">
      <c r="A115" t="s">
        <v>142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</row>
    <row r="116" spans="1:14" x14ac:dyDescent="0.25">
      <c r="A116" t="s">
        <v>143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</row>
    <row r="117" spans="1:14" x14ac:dyDescent="0.25">
      <c r="A117" t="s">
        <v>144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</row>
    <row r="118" spans="1:14" x14ac:dyDescent="0.25">
      <c r="A118" t="s">
        <v>145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</row>
    <row r="119" spans="1:14" x14ac:dyDescent="0.25">
      <c r="A119" t="s">
        <v>146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</row>
    <row r="120" spans="1:14" x14ac:dyDescent="0.25">
      <c r="A120" t="s">
        <v>147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</row>
    <row r="121" spans="1:14" x14ac:dyDescent="0.25">
      <c r="A121" t="s">
        <v>148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3"/>
  <sheetViews>
    <sheetView topLeftCell="T285" zoomScaleNormal="100" workbookViewId="0">
      <selection activeCell="V300" sqref="V300"/>
    </sheetView>
  </sheetViews>
  <sheetFormatPr defaultRowHeight="15" x14ac:dyDescent="0.25"/>
  <cols>
    <col min="1" max="1" width="14.85546875" customWidth="1"/>
    <col min="2" max="2" width="9.140625" style="12"/>
  </cols>
  <sheetData>
    <row r="1" spans="1:17" ht="15.75" x14ac:dyDescent="0.25">
      <c r="A1" s="14"/>
      <c r="B1" s="15" t="s">
        <v>16</v>
      </c>
      <c r="C1" s="16" t="s">
        <v>20</v>
      </c>
      <c r="D1" s="15" t="s">
        <v>21</v>
      </c>
      <c r="E1" s="16" t="s">
        <v>22</v>
      </c>
      <c r="F1" s="15" t="s">
        <v>23</v>
      </c>
      <c r="G1" s="15" t="s">
        <v>24</v>
      </c>
      <c r="H1" s="15" t="s">
        <v>25</v>
      </c>
      <c r="I1" s="15" t="s">
        <v>181</v>
      </c>
      <c r="J1" s="15" t="s">
        <v>182</v>
      </c>
      <c r="K1" s="15" t="s">
        <v>183</v>
      </c>
      <c r="L1" s="15" t="s">
        <v>184</v>
      </c>
      <c r="M1" s="15" t="s">
        <v>185</v>
      </c>
      <c r="N1" s="15" t="s">
        <v>186</v>
      </c>
      <c r="O1" s="15" t="s">
        <v>187</v>
      </c>
      <c r="P1" s="15" t="s">
        <v>188</v>
      </c>
      <c r="Q1" s="15" t="s">
        <v>189</v>
      </c>
    </row>
    <row r="2" spans="1:17" ht="15.75" x14ac:dyDescent="0.25">
      <c r="A2" s="14">
        <v>1</v>
      </c>
      <c r="B2" s="17">
        <v>1</v>
      </c>
      <c r="C2" s="17">
        <v>1</v>
      </c>
      <c r="D2" s="17">
        <v>1</v>
      </c>
      <c r="E2" s="17">
        <v>1</v>
      </c>
      <c r="F2" s="12">
        <v>1</v>
      </c>
      <c r="G2" s="12">
        <v>1</v>
      </c>
      <c r="H2" s="17">
        <v>1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2</v>
      </c>
      <c r="O2" s="12">
        <v>1</v>
      </c>
      <c r="P2" s="12">
        <v>1</v>
      </c>
      <c r="Q2" s="12">
        <v>1</v>
      </c>
    </row>
    <row r="3" spans="1:17" ht="15.75" x14ac:dyDescent="0.25">
      <c r="A3" s="14">
        <v>2</v>
      </c>
      <c r="B3" s="17">
        <v>1</v>
      </c>
      <c r="C3" s="17">
        <v>1</v>
      </c>
      <c r="D3" s="13">
        <v>1</v>
      </c>
      <c r="E3" s="17">
        <v>1</v>
      </c>
      <c r="F3" s="12">
        <v>1</v>
      </c>
      <c r="G3" s="12">
        <v>1</v>
      </c>
      <c r="H3" s="17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3</v>
      </c>
      <c r="O3" s="12">
        <v>1</v>
      </c>
      <c r="P3" s="12">
        <v>1</v>
      </c>
      <c r="Q3" s="12">
        <v>2</v>
      </c>
    </row>
    <row r="4" spans="1:17" ht="15.75" x14ac:dyDescent="0.25">
      <c r="A4" s="14">
        <v>3</v>
      </c>
      <c r="B4" s="17">
        <v>1</v>
      </c>
      <c r="C4" s="17">
        <v>2</v>
      </c>
      <c r="D4" s="17">
        <v>2</v>
      </c>
      <c r="E4" s="17">
        <v>1</v>
      </c>
      <c r="F4" s="12">
        <v>1</v>
      </c>
      <c r="G4" s="12">
        <v>1</v>
      </c>
      <c r="H4" s="17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3</v>
      </c>
      <c r="O4" s="12">
        <v>3</v>
      </c>
      <c r="P4" s="12">
        <v>1</v>
      </c>
      <c r="Q4" s="12">
        <v>2</v>
      </c>
    </row>
    <row r="5" spans="1:17" ht="15.75" x14ac:dyDescent="0.25">
      <c r="A5" s="14">
        <v>4</v>
      </c>
      <c r="B5" s="17">
        <v>1</v>
      </c>
      <c r="C5" s="17">
        <v>2</v>
      </c>
      <c r="D5" s="17">
        <v>3</v>
      </c>
      <c r="E5" s="17">
        <v>1</v>
      </c>
      <c r="F5" s="12">
        <v>1</v>
      </c>
      <c r="G5" s="12">
        <v>1</v>
      </c>
      <c r="H5" s="17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3</v>
      </c>
      <c r="O5" s="12">
        <v>3</v>
      </c>
      <c r="P5" s="12">
        <v>1</v>
      </c>
      <c r="Q5" s="12">
        <v>2</v>
      </c>
    </row>
    <row r="6" spans="1:17" ht="15.75" x14ac:dyDescent="0.25">
      <c r="A6" s="14">
        <v>5</v>
      </c>
      <c r="B6" s="17">
        <v>1</v>
      </c>
      <c r="C6" s="17">
        <v>2</v>
      </c>
      <c r="D6" s="17">
        <v>3</v>
      </c>
      <c r="E6" s="17">
        <v>1</v>
      </c>
      <c r="F6" s="12">
        <v>1</v>
      </c>
      <c r="G6" s="12">
        <v>1</v>
      </c>
      <c r="H6" s="17">
        <v>1</v>
      </c>
      <c r="I6" s="12">
        <v>1</v>
      </c>
      <c r="J6" s="12">
        <v>1</v>
      </c>
      <c r="K6" s="12">
        <v>1</v>
      </c>
      <c r="L6" s="12">
        <v>1</v>
      </c>
      <c r="M6" s="12">
        <v>2</v>
      </c>
      <c r="N6" s="12">
        <v>3</v>
      </c>
      <c r="O6" s="12">
        <v>3</v>
      </c>
      <c r="P6" s="12">
        <v>1</v>
      </c>
      <c r="Q6" s="12">
        <v>2</v>
      </c>
    </row>
    <row r="7" spans="1:17" ht="15.75" x14ac:dyDescent="0.25">
      <c r="A7" s="14">
        <v>6</v>
      </c>
      <c r="B7" s="17">
        <v>1</v>
      </c>
      <c r="C7" s="17">
        <v>3</v>
      </c>
      <c r="D7" s="17">
        <v>3</v>
      </c>
      <c r="E7" s="17">
        <v>2</v>
      </c>
      <c r="F7" s="12">
        <v>1</v>
      </c>
      <c r="G7" s="12">
        <v>2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2</v>
      </c>
      <c r="N7" s="12">
        <v>4</v>
      </c>
      <c r="O7" s="12">
        <v>3</v>
      </c>
      <c r="P7" s="12">
        <v>2</v>
      </c>
      <c r="Q7" s="12">
        <v>2</v>
      </c>
    </row>
    <row r="8" spans="1:17" ht="15.75" x14ac:dyDescent="0.25">
      <c r="A8" s="14">
        <v>7</v>
      </c>
      <c r="B8" s="17">
        <v>1</v>
      </c>
      <c r="C8" s="17">
        <v>3</v>
      </c>
      <c r="D8" s="17">
        <v>3</v>
      </c>
      <c r="E8" s="17">
        <v>2</v>
      </c>
      <c r="F8" s="12">
        <v>1</v>
      </c>
      <c r="G8" s="12">
        <v>2</v>
      </c>
      <c r="H8" s="12">
        <v>1</v>
      </c>
      <c r="I8" s="12">
        <v>2</v>
      </c>
      <c r="J8" s="12">
        <v>1</v>
      </c>
      <c r="K8" s="12">
        <v>1</v>
      </c>
      <c r="L8" s="12">
        <v>2</v>
      </c>
      <c r="M8" s="12">
        <v>2</v>
      </c>
      <c r="N8" s="12">
        <v>4</v>
      </c>
      <c r="O8" s="12">
        <v>3</v>
      </c>
      <c r="P8" s="12">
        <v>2</v>
      </c>
      <c r="Q8" s="12">
        <v>3</v>
      </c>
    </row>
    <row r="9" spans="1:17" ht="15.75" x14ac:dyDescent="0.25">
      <c r="A9" s="14">
        <v>8</v>
      </c>
      <c r="B9" s="17">
        <v>2</v>
      </c>
      <c r="C9" s="12">
        <v>3</v>
      </c>
      <c r="D9" s="17">
        <v>4</v>
      </c>
      <c r="E9" s="17">
        <v>2</v>
      </c>
      <c r="F9" s="12">
        <v>1</v>
      </c>
      <c r="G9" s="12">
        <v>2</v>
      </c>
      <c r="H9" s="17">
        <v>2</v>
      </c>
      <c r="I9" s="12">
        <v>2</v>
      </c>
      <c r="J9" s="12">
        <v>3</v>
      </c>
      <c r="K9" s="12">
        <v>2</v>
      </c>
      <c r="L9" s="12">
        <v>2</v>
      </c>
      <c r="M9" s="12">
        <v>2</v>
      </c>
      <c r="N9" s="12">
        <v>4</v>
      </c>
      <c r="O9" s="12">
        <v>4</v>
      </c>
      <c r="P9" s="12">
        <v>2</v>
      </c>
      <c r="Q9" s="12">
        <v>3</v>
      </c>
    </row>
    <row r="10" spans="1:17" ht="15.75" x14ac:dyDescent="0.25">
      <c r="A10" s="14">
        <v>9</v>
      </c>
      <c r="B10" s="13">
        <v>2</v>
      </c>
      <c r="C10" s="17">
        <v>4</v>
      </c>
      <c r="D10" s="17">
        <v>5</v>
      </c>
      <c r="E10" s="17">
        <v>2</v>
      </c>
      <c r="F10" s="12">
        <v>2</v>
      </c>
      <c r="G10" s="12">
        <v>2</v>
      </c>
      <c r="H10" s="17">
        <v>2</v>
      </c>
      <c r="I10" s="12">
        <v>3</v>
      </c>
      <c r="J10" s="12">
        <v>4</v>
      </c>
      <c r="K10" s="12">
        <v>2</v>
      </c>
      <c r="L10" s="12">
        <v>2</v>
      </c>
      <c r="M10" s="12">
        <v>2</v>
      </c>
      <c r="N10" s="12">
        <v>4</v>
      </c>
      <c r="O10" s="12">
        <v>5</v>
      </c>
      <c r="P10" s="12">
        <v>2</v>
      </c>
      <c r="Q10" s="12">
        <v>4</v>
      </c>
    </row>
    <row r="11" spans="1:17" ht="15.75" x14ac:dyDescent="0.25">
      <c r="A11" s="14">
        <v>10</v>
      </c>
      <c r="B11" s="17">
        <v>3</v>
      </c>
      <c r="C11" s="17">
        <v>4</v>
      </c>
      <c r="D11" s="17">
        <v>5</v>
      </c>
      <c r="E11" s="17">
        <v>2</v>
      </c>
      <c r="F11" s="12">
        <v>2</v>
      </c>
      <c r="G11" s="12">
        <v>2</v>
      </c>
      <c r="H11" s="17">
        <v>2</v>
      </c>
      <c r="I11" s="12">
        <v>3</v>
      </c>
      <c r="J11" s="12">
        <v>4</v>
      </c>
      <c r="K11" s="12">
        <v>2</v>
      </c>
      <c r="L11" s="12">
        <v>2</v>
      </c>
      <c r="M11" s="12">
        <v>3</v>
      </c>
      <c r="N11" s="12">
        <v>5</v>
      </c>
      <c r="O11" s="12">
        <v>6</v>
      </c>
      <c r="P11" s="12">
        <v>2</v>
      </c>
      <c r="Q11" s="12">
        <v>5</v>
      </c>
    </row>
    <row r="12" spans="1:17" ht="15.75" x14ac:dyDescent="0.25">
      <c r="A12" s="14">
        <v>11</v>
      </c>
      <c r="B12" s="17">
        <v>3</v>
      </c>
      <c r="C12" s="17">
        <v>4</v>
      </c>
      <c r="D12" s="17">
        <v>5</v>
      </c>
      <c r="E12" s="17">
        <v>2</v>
      </c>
      <c r="F12" s="12">
        <v>2</v>
      </c>
      <c r="G12" s="12">
        <v>2</v>
      </c>
      <c r="H12" s="17">
        <v>2</v>
      </c>
      <c r="I12" s="12">
        <v>3</v>
      </c>
      <c r="J12" s="12">
        <v>4</v>
      </c>
      <c r="K12" s="12">
        <v>2</v>
      </c>
      <c r="L12" s="12">
        <v>2</v>
      </c>
      <c r="M12" s="12">
        <v>3</v>
      </c>
      <c r="N12" s="12">
        <v>6</v>
      </c>
      <c r="O12" s="12">
        <v>8</v>
      </c>
      <c r="P12" s="12">
        <v>2</v>
      </c>
      <c r="Q12" s="12">
        <v>5</v>
      </c>
    </row>
    <row r="13" spans="1:17" ht="15.75" x14ac:dyDescent="0.25">
      <c r="A13" s="14">
        <v>12</v>
      </c>
      <c r="B13" s="17">
        <v>3</v>
      </c>
      <c r="C13" s="17">
        <v>5</v>
      </c>
      <c r="D13" s="17">
        <v>5</v>
      </c>
      <c r="E13" s="17">
        <v>2</v>
      </c>
      <c r="F13" s="12">
        <v>2</v>
      </c>
      <c r="G13" s="12">
        <v>2</v>
      </c>
      <c r="H13" s="12">
        <v>2</v>
      </c>
      <c r="I13" s="12">
        <v>4</v>
      </c>
      <c r="J13" s="12">
        <v>4</v>
      </c>
      <c r="K13" s="12">
        <v>2</v>
      </c>
      <c r="L13" s="12">
        <v>2</v>
      </c>
      <c r="M13" s="12">
        <v>3</v>
      </c>
      <c r="N13" s="12">
        <v>6</v>
      </c>
      <c r="O13" s="12">
        <v>9</v>
      </c>
      <c r="P13" s="12">
        <v>3</v>
      </c>
      <c r="Q13" s="12">
        <v>5</v>
      </c>
    </row>
    <row r="14" spans="1:17" ht="15.75" x14ac:dyDescent="0.25">
      <c r="A14" s="14">
        <v>13</v>
      </c>
      <c r="B14" s="17">
        <v>4</v>
      </c>
      <c r="C14" s="17">
        <v>5</v>
      </c>
      <c r="D14" s="17">
        <v>5</v>
      </c>
      <c r="E14" s="17">
        <v>2</v>
      </c>
      <c r="F14" s="12">
        <v>2</v>
      </c>
      <c r="G14" s="12">
        <v>2</v>
      </c>
      <c r="H14" s="17">
        <v>3</v>
      </c>
      <c r="I14" s="12">
        <v>4</v>
      </c>
      <c r="J14" s="12">
        <v>5</v>
      </c>
      <c r="K14" s="12">
        <v>3</v>
      </c>
      <c r="L14" s="12">
        <v>3</v>
      </c>
      <c r="M14" s="12">
        <v>3</v>
      </c>
      <c r="N14" s="12">
        <v>6</v>
      </c>
      <c r="O14" s="12">
        <v>9</v>
      </c>
      <c r="P14" s="12">
        <v>3</v>
      </c>
      <c r="Q14" s="12">
        <v>5</v>
      </c>
    </row>
    <row r="15" spans="1:17" ht="15.75" x14ac:dyDescent="0.25">
      <c r="A15" s="14">
        <v>14</v>
      </c>
      <c r="B15" s="17">
        <v>4</v>
      </c>
      <c r="C15" s="17">
        <v>5</v>
      </c>
      <c r="D15" s="17">
        <v>5</v>
      </c>
      <c r="E15" s="12">
        <v>2</v>
      </c>
      <c r="F15" s="12">
        <v>3</v>
      </c>
      <c r="G15" s="12">
        <v>2</v>
      </c>
      <c r="H15" s="17">
        <v>3</v>
      </c>
      <c r="I15" s="12">
        <v>4</v>
      </c>
      <c r="J15" s="12">
        <v>5</v>
      </c>
      <c r="K15" s="12">
        <v>3</v>
      </c>
      <c r="L15" s="12">
        <v>3</v>
      </c>
      <c r="M15" s="12">
        <v>3</v>
      </c>
      <c r="N15" s="12">
        <v>6</v>
      </c>
      <c r="O15" s="12">
        <v>9</v>
      </c>
      <c r="P15" s="12">
        <v>3</v>
      </c>
      <c r="Q15" s="12">
        <v>6</v>
      </c>
    </row>
    <row r="16" spans="1:17" ht="15.75" x14ac:dyDescent="0.25">
      <c r="A16" s="14">
        <v>15</v>
      </c>
      <c r="B16" s="17">
        <v>4</v>
      </c>
      <c r="C16" s="17">
        <v>5</v>
      </c>
      <c r="D16" s="12">
        <v>5</v>
      </c>
      <c r="E16" s="12">
        <v>2</v>
      </c>
      <c r="F16" s="12">
        <v>3</v>
      </c>
      <c r="G16" s="12">
        <v>2</v>
      </c>
      <c r="H16" s="17">
        <v>3</v>
      </c>
      <c r="I16" s="12">
        <v>4</v>
      </c>
      <c r="J16" s="12">
        <v>5</v>
      </c>
      <c r="K16" s="12">
        <v>4</v>
      </c>
      <c r="L16" s="12">
        <v>3</v>
      </c>
      <c r="M16" s="12">
        <v>4</v>
      </c>
      <c r="N16" s="12">
        <v>6</v>
      </c>
      <c r="O16" s="12">
        <v>9</v>
      </c>
      <c r="P16" s="12">
        <v>3</v>
      </c>
      <c r="Q16" s="12">
        <v>7</v>
      </c>
    </row>
    <row r="17" spans="1:17" ht="15.75" x14ac:dyDescent="0.25">
      <c r="A17" s="14">
        <v>16</v>
      </c>
      <c r="B17" s="17">
        <v>4</v>
      </c>
      <c r="C17" s="17">
        <v>5</v>
      </c>
      <c r="D17" s="17">
        <v>6</v>
      </c>
      <c r="E17" s="17">
        <v>3</v>
      </c>
      <c r="F17" s="12">
        <v>3</v>
      </c>
      <c r="G17" s="12">
        <v>3</v>
      </c>
      <c r="H17" s="17">
        <v>3</v>
      </c>
      <c r="I17" s="12">
        <v>5</v>
      </c>
      <c r="J17" s="12">
        <v>5</v>
      </c>
      <c r="K17" s="12">
        <v>4</v>
      </c>
      <c r="L17" s="12">
        <v>3</v>
      </c>
      <c r="M17" s="12">
        <v>4</v>
      </c>
      <c r="N17" s="12">
        <v>6</v>
      </c>
      <c r="O17" s="12">
        <v>9</v>
      </c>
      <c r="P17" s="12">
        <v>4</v>
      </c>
      <c r="Q17" s="12">
        <v>7</v>
      </c>
    </row>
    <row r="18" spans="1:17" ht="15.75" x14ac:dyDescent="0.25">
      <c r="A18" s="14">
        <v>17</v>
      </c>
      <c r="B18" s="17">
        <v>4</v>
      </c>
      <c r="C18" s="17">
        <v>6</v>
      </c>
      <c r="D18" s="17">
        <v>6</v>
      </c>
      <c r="E18" s="17">
        <v>3</v>
      </c>
      <c r="F18" s="12">
        <v>3</v>
      </c>
      <c r="G18" s="12">
        <v>3</v>
      </c>
      <c r="H18" s="17">
        <v>3</v>
      </c>
      <c r="I18" s="12">
        <v>6</v>
      </c>
      <c r="J18" s="12">
        <v>6</v>
      </c>
      <c r="K18" s="12">
        <v>5</v>
      </c>
      <c r="L18" s="12">
        <v>3</v>
      </c>
      <c r="M18" s="12">
        <v>4</v>
      </c>
      <c r="N18" s="12">
        <v>7</v>
      </c>
      <c r="O18" s="12">
        <v>10</v>
      </c>
      <c r="P18" s="12">
        <v>4</v>
      </c>
      <c r="Q18" s="12">
        <v>7</v>
      </c>
    </row>
    <row r="19" spans="1:17" ht="15.75" x14ac:dyDescent="0.25">
      <c r="A19" s="14">
        <v>18</v>
      </c>
      <c r="B19" s="17">
        <v>5</v>
      </c>
      <c r="C19" s="17">
        <v>6</v>
      </c>
      <c r="D19" s="17">
        <v>6</v>
      </c>
      <c r="E19" s="17">
        <v>3</v>
      </c>
      <c r="F19" s="12">
        <v>3</v>
      </c>
      <c r="G19" s="12">
        <v>3</v>
      </c>
      <c r="H19" s="17">
        <v>3</v>
      </c>
      <c r="I19" s="12">
        <v>6</v>
      </c>
      <c r="J19" s="12">
        <v>6</v>
      </c>
      <c r="K19" s="12">
        <v>5</v>
      </c>
      <c r="L19" s="12">
        <v>3</v>
      </c>
      <c r="M19" s="12">
        <v>4</v>
      </c>
      <c r="N19" s="12">
        <v>7</v>
      </c>
      <c r="O19" s="12">
        <v>10</v>
      </c>
      <c r="P19" s="12">
        <v>4</v>
      </c>
      <c r="Q19" s="12">
        <v>7</v>
      </c>
    </row>
    <row r="20" spans="1:17" ht="15.75" x14ac:dyDescent="0.25">
      <c r="A20" s="14">
        <v>19</v>
      </c>
      <c r="B20" s="17">
        <v>5</v>
      </c>
      <c r="C20" s="17">
        <v>6</v>
      </c>
      <c r="D20" s="17">
        <v>7</v>
      </c>
      <c r="E20" s="17">
        <v>3</v>
      </c>
      <c r="F20" s="12">
        <v>3</v>
      </c>
      <c r="G20" s="12">
        <v>3</v>
      </c>
      <c r="H20" s="17">
        <v>4</v>
      </c>
      <c r="I20" s="12">
        <v>6</v>
      </c>
      <c r="J20" s="12">
        <v>6</v>
      </c>
      <c r="K20" s="12">
        <v>5</v>
      </c>
      <c r="L20" s="12">
        <v>3</v>
      </c>
      <c r="M20" s="12">
        <v>5</v>
      </c>
      <c r="N20" s="12">
        <v>7</v>
      </c>
      <c r="O20" s="12">
        <v>11</v>
      </c>
      <c r="P20" s="12">
        <v>4</v>
      </c>
      <c r="Q20" s="12">
        <v>8</v>
      </c>
    </row>
    <row r="21" spans="1:17" ht="15.75" x14ac:dyDescent="0.25">
      <c r="A21" s="14">
        <v>20</v>
      </c>
      <c r="B21" s="17">
        <v>5</v>
      </c>
      <c r="C21" s="17">
        <v>6</v>
      </c>
      <c r="D21" s="17">
        <v>8</v>
      </c>
      <c r="E21" s="17">
        <v>3</v>
      </c>
      <c r="F21" s="12">
        <v>4</v>
      </c>
      <c r="G21" s="12">
        <v>3</v>
      </c>
      <c r="H21" s="17">
        <v>4</v>
      </c>
      <c r="I21" s="12">
        <v>7</v>
      </c>
      <c r="J21" s="12">
        <v>6</v>
      </c>
      <c r="K21" s="12">
        <v>5</v>
      </c>
      <c r="L21" s="12">
        <v>4</v>
      </c>
      <c r="M21" s="12">
        <v>5</v>
      </c>
      <c r="N21" s="12">
        <v>7</v>
      </c>
      <c r="O21" s="12">
        <v>11</v>
      </c>
      <c r="P21" s="12">
        <v>5</v>
      </c>
      <c r="Q21" s="12">
        <v>11</v>
      </c>
    </row>
    <row r="22" spans="1:17" ht="15.75" x14ac:dyDescent="0.25">
      <c r="A22" s="14">
        <v>21</v>
      </c>
      <c r="B22" s="17">
        <v>5</v>
      </c>
      <c r="C22" s="17">
        <v>7</v>
      </c>
      <c r="D22" s="17">
        <v>8</v>
      </c>
      <c r="E22" s="17">
        <v>3</v>
      </c>
      <c r="F22" s="12">
        <v>5</v>
      </c>
      <c r="G22" s="12">
        <v>3</v>
      </c>
      <c r="H22" s="17">
        <v>4</v>
      </c>
      <c r="I22" s="12">
        <v>7</v>
      </c>
      <c r="J22" s="12">
        <v>6</v>
      </c>
      <c r="K22" s="12">
        <v>5</v>
      </c>
      <c r="L22" s="12">
        <v>4</v>
      </c>
      <c r="M22" s="12">
        <v>5</v>
      </c>
      <c r="N22" s="12">
        <v>8</v>
      </c>
      <c r="O22" s="12">
        <v>12</v>
      </c>
      <c r="P22" s="12">
        <v>5</v>
      </c>
      <c r="Q22" s="12">
        <v>11</v>
      </c>
    </row>
    <row r="23" spans="1:17" ht="15.75" x14ac:dyDescent="0.25">
      <c r="A23" s="14">
        <v>22</v>
      </c>
      <c r="B23" s="17">
        <v>5</v>
      </c>
      <c r="C23" s="17">
        <v>7</v>
      </c>
      <c r="D23" s="17">
        <v>9</v>
      </c>
      <c r="E23" s="17">
        <v>3</v>
      </c>
      <c r="F23" s="12">
        <v>5</v>
      </c>
      <c r="G23" s="12">
        <v>3</v>
      </c>
      <c r="H23" s="17">
        <v>4</v>
      </c>
      <c r="I23" s="12">
        <v>8</v>
      </c>
      <c r="J23" s="12">
        <v>7</v>
      </c>
      <c r="K23" s="12">
        <v>5</v>
      </c>
      <c r="L23" s="12">
        <v>4</v>
      </c>
      <c r="M23" s="12">
        <v>5</v>
      </c>
      <c r="N23" s="12">
        <v>8</v>
      </c>
      <c r="O23" s="12">
        <v>16</v>
      </c>
      <c r="P23" s="12">
        <v>5</v>
      </c>
      <c r="Q23" s="12">
        <v>14</v>
      </c>
    </row>
    <row r="24" spans="1:17" ht="15.75" x14ac:dyDescent="0.25">
      <c r="A24" s="14">
        <v>23</v>
      </c>
      <c r="B24" s="17">
        <v>5</v>
      </c>
      <c r="C24" s="12">
        <v>7</v>
      </c>
      <c r="D24" s="17">
        <v>9</v>
      </c>
      <c r="E24" s="17">
        <v>3</v>
      </c>
      <c r="F24" s="12">
        <v>5</v>
      </c>
      <c r="G24" s="12">
        <v>3</v>
      </c>
      <c r="H24" s="17">
        <v>4</v>
      </c>
      <c r="I24" s="12">
        <v>8</v>
      </c>
      <c r="J24" s="12">
        <v>7</v>
      </c>
      <c r="K24" s="12">
        <v>6</v>
      </c>
      <c r="L24" s="12">
        <v>5</v>
      </c>
      <c r="M24" s="12">
        <v>5</v>
      </c>
      <c r="N24" s="12">
        <v>8</v>
      </c>
      <c r="O24" s="12">
        <v>16</v>
      </c>
      <c r="P24" s="12">
        <v>5</v>
      </c>
      <c r="Q24" s="12">
        <v>14</v>
      </c>
    </row>
    <row r="25" spans="1:17" ht="15.75" x14ac:dyDescent="0.25">
      <c r="A25" s="14">
        <v>24</v>
      </c>
      <c r="B25" s="17">
        <v>5</v>
      </c>
      <c r="C25" s="17">
        <v>8</v>
      </c>
      <c r="D25" s="17">
        <v>9</v>
      </c>
      <c r="E25" s="17">
        <v>3</v>
      </c>
      <c r="F25" s="12">
        <v>5</v>
      </c>
      <c r="G25" s="12">
        <v>4</v>
      </c>
      <c r="H25" s="17">
        <v>5</v>
      </c>
      <c r="I25" s="12">
        <v>9</v>
      </c>
      <c r="J25" s="12">
        <v>8</v>
      </c>
      <c r="K25" s="12">
        <v>6</v>
      </c>
      <c r="L25" s="12">
        <v>5</v>
      </c>
      <c r="M25" s="12">
        <v>5</v>
      </c>
      <c r="N25" s="12">
        <v>9</v>
      </c>
      <c r="O25" s="12">
        <v>17</v>
      </c>
      <c r="P25" s="12">
        <v>6</v>
      </c>
      <c r="Q25" s="12">
        <v>15</v>
      </c>
    </row>
    <row r="26" spans="1:17" ht="15.75" x14ac:dyDescent="0.25">
      <c r="A26" s="14">
        <v>25</v>
      </c>
      <c r="B26" s="17">
        <v>6</v>
      </c>
      <c r="C26" s="17">
        <v>9</v>
      </c>
      <c r="D26" s="17">
        <v>10</v>
      </c>
      <c r="E26" s="17">
        <v>3</v>
      </c>
      <c r="F26" s="12">
        <v>5</v>
      </c>
      <c r="G26" s="12">
        <v>4</v>
      </c>
      <c r="H26" s="17">
        <v>5</v>
      </c>
      <c r="I26" s="12">
        <v>10</v>
      </c>
      <c r="J26" s="12">
        <v>8</v>
      </c>
      <c r="K26" s="12">
        <v>7</v>
      </c>
      <c r="L26" s="12">
        <v>5</v>
      </c>
      <c r="M26" s="12">
        <v>6</v>
      </c>
      <c r="N26" s="12">
        <v>9</v>
      </c>
      <c r="O26" s="12">
        <v>18</v>
      </c>
      <c r="P26" s="12">
        <v>6</v>
      </c>
      <c r="Q26" s="12">
        <v>15</v>
      </c>
    </row>
    <row r="27" spans="1:17" ht="15.75" x14ac:dyDescent="0.25">
      <c r="A27" s="14">
        <v>26</v>
      </c>
      <c r="B27" s="17">
        <v>6</v>
      </c>
      <c r="C27" s="17">
        <v>9</v>
      </c>
      <c r="D27" s="17">
        <v>11</v>
      </c>
      <c r="E27" s="17">
        <v>3</v>
      </c>
      <c r="F27" s="12">
        <v>6</v>
      </c>
      <c r="G27" s="12">
        <v>4</v>
      </c>
      <c r="H27" s="17">
        <v>5</v>
      </c>
      <c r="I27" s="12">
        <v>10</v>
      </c>
      <c r="J27" s="12">
        <v>8</v>
      </c>
      <c r="K27" s="12">
        <v>7</v>
      </c>
      <c r="L27" s="12">
        <v>6</v>
      </c>
      <c r="M27" s="12">
        <v>7</v>
      </c>
      <c r="N27" s="12">
        <v>9</v>
      </c>
      <c r="O27" s="12">
        <v>25</v>
      </c>
      <c r="P27" s="12">
        <v>7</v>
      </c>
      <c r="Q27" s="12">
        <v>16</v>
      </c>
    </row>
    <row r="28" spans="1:17" ht="15.75" x14ac:dyDescent="0.25">
      <c r="A28" s="14">
        <v>27</v>
      </c>
      <c r="B28" s="17">
        <v>7</v>
      </c>
      <c r="C28" s="17">
        <v>9</v>
      </c>
      <c r="D28" s="17">
        <v>12</v>
      </c>
      <c r="E28" s="17">
        <v>3</v>
      </c>
      <c r="F28" s="12">
        <v>6</v>
      </c>
      <c r="G28" s="12">
        <v>4</v>
      </c>
      <c r="H28" s="17">
        <v>5</v>
      </c>
      <c r="I28" s="12">
        <v>11</v>
      </c>
      <c r="J28" s="12">
        <v>8</v>
      </c>
      <c r="K28" s="12">
        <v>7</v>
      </c>
      <c r="L28" s="12">
        <v>6</v>
      </c>
      <c r="M28" s="12">
        <v>7</v>
      </c>
      <c r="N28" s="12">
        <v>9</v>
      </c>
      <c r="O28" s="12">
        <v>26</v>
      </c>
      <c r="P28" s="12">
        <v>7</v>
      </c>
      <c r="Q28" s="12">
        <v>16</v>
      </c>
    </row>
    <row r="29" spans="1:17" ht="15.75" x14ac:dyDescent="0.25">
      <c r="A29" s="14">
        <v>28</v>
      </c>
      <c r="B29" s="17">
        <v>7</v>
      </c>
      <c r="C29" s="17">
        <v>9</v>
      </c>
      <c r="D29" s="17">
        <v>12</v>
      </c>
      <c r="E29" s="17">
        <v>4</v>
      </c>
      <c r="F29" s="12">
        <v>6</v>
      </c>
      <c r="G29" s="12">
        <v>5</v>
      </c>
      <c r="H29" s="17">
        <v>6</v>
      </c>
      <c r="I29" s="12">
        <v>11</v>
      </c>
      <c r="J29" s="12">
        <v>10</v>
      </c>
      <c r="K29" s="12">
        <v>7</v>
      </c>
      <c r="L29" s="12">
        <v>7</v>
      </c>
      <c r="M29" s="12">
        <v>7</v>
      </c>
      <c r="N29" s="12">
        <v>10</v>
      </c>
      <c r="O29" s="12">
        <v>27</v>
      </c>
      <c r="P29" s="12">
        <v>7</v>
      </c>
      <c r="Q29" s="12">
        <v>17</v>
      </c>
    </row>
    <row r="30" spans="1:17" ht="15.75" x14ac:dyDescent="0.25">
      <c r="A30" s="14">
        <v>29</v>
      </c>
      <c r="B30" s="17">
        <v>7</v>
      </c>
      <c r="C30" s="17">
        <v>9</v>
      </c>
      <c r="D30" s="17">
        <v>13</v>
      </c>
      <c r="E30" s="17">
        <v>4</v>
      </c>
      <c r="F30" s="12">
        <v>6</v>
      </c>
      <c r="G30" s="12">
        <v>5</v>
      </c>
      <c r="H30" s="17">
        <v>6</v>
      </c>
      <c r="I30" s="12">
        <v>12</v>
      </c>
      <c r="J30" s="12">
        <v>13</v>
      </c>
      <c r="K30" s="12">
        <v>7</v>
      </c>
      <c r="L30" s="12">
        <v>7</v>
      </c>
      <c r="M30" s="12">
        <v>8</v>
      </c>
      <c r="N30" s="12">
        <v>10</v>
      </c>
      <c r="O30" s="12">
        <v>28</v>
      </c>
      <c r="P30" s="12">
        <v>7</v>
      </c>
      <c r="Q30" s="12">
        <v>17</v>
      </c>
    </row>
    <row r="31" spans="1:17" ht="15.75" x14ac:dyDescent="0.25">
      <c r="A31" s="14">
        <v>30</v>
      </c>
      <c r="B31" s="17">
        <v>7</v>
      </c>
      <c r="C31" s="17">
        <v>10</v>
      </c>
      <c r="D31" s="17">
        <v>13</v>
      </c>
      <c r="E31" s="17">
        <v>4</v>
      </c>
      <c r="F31" s="12">
        <v>7</v>
      </c>
      <c r="G31" s="12">
        <v>5</v>
      </c>
      <c r="H31" s="17">
        <v>6</v>
      </c>
      <c r="I31" s="12">
        <v>12</v>
      </c>
      <c r="J31" s="12">
        <v>14</v>
      </c>
      <c r="K31" s="12">
        <v>7</v>
      </c>
      <c r="L31" s="12">
        <v>7</v>
      </c>
      <c r="M31" s="12">
        <v>8</v>
      </c>
      <c r="N31" s="12">
        <v>11</v>
      </c>
      <c r="O31" s="12">
        <v>33</v>
      </c>
      <c r="P31" s="12">
        <v>7</v>
      </c>
      <c r="Q31" s="12">
        <v>17</v>
      </c>
    </row>
    <row r="32" spans="1:17" ht="15.75" x14ac:dyDescent="0.25">
      <c r="A32" s="14">
        <v>31</v>
      </c>
      <c r="B32" s="17">
        <v>7</v>
      </c>
      <c r="C32" s="17">
        <v>10</v>
      </c>
      <c r="D32" s="17">
        <v>13</v>
      </c>
      <c r="E32" s="17">
        <v>4</v>
      </c>
      <c r="F32" s="12">
        <v>7</v>
      </c>
      <c r="G32" s="12">
        <v>5</v>
      </c>
      <c r="H32" s="17">
        <v>6</v>
      </c>
      <c r="I32" s="12">
        <v>12</v>
      </c>
      <c r="J32" s="12">
        <v>15</v>
      </c>
      <c r="K32" s="12">
        <v>8</v>
      </c>
      <c r="L32" s="12">
        <v>8</v>
      </c>
      <c r="M32" s="12">
        <v>8</v>
      </c>
      <c r="N32" s="12">
        <v>12</v>
      </c>
      <c r="O32" s="12">
        <v>34</v>
      </c>
      <c r="P32" s="12">
        <v>8</v>
      </c>
      <c r="Q32" s="12">
        <v>18</v>
      </c>
    </row>
    <row r="33" spans="1:17" ht="15.75" x14ac:dyDescent="0.25">
      <c r="A33" s="14">
        <v>32</v>
      </c>
      <c r="B33" s="17">
        <v>7</v>
      </c>
      <c r="C33" s="17">
        <v>11</v>
      </c>
      <c r="D33" s="17">
        <v>14</v>
      </c>
      <c r="E33" s="17">
        <v>4</v>
      </c>
      <c r="F33" s="12">
        <v>7</v>
      </c>
      <c r="G33" s="12">
        <v>6</v>
      </c>
      <c r="H33" s="17">
        <v>6</v>
      </c>
      <c r="I33" s="12">
        <v>13</v>
      </c>
      <c r="J33" s="12">
        <v>17</v>
      </c>
      <c r="K33" s="12">
        <v>8</v>
      </c>
      <c r="L33" s="12">
        <v>8</v>
      </c>
      <c r="M33" s="12">
        <v>8</v>
      </c>
      <c r="N33" s="12">
        <v>13</v>
      </c>
      <c r="O33" s="12">
        <v>37</v>
      </c>
      <c r="P33" s="12">
        <v>8</v>
      </c>
      <c r="Q33" s="12">
        <v>18</v>
      </c>
    </row>
    <row r="34" spans="1:17" ht="15.75" x14ac:dyDescent="0.25">
      <c r="A34" s="14">
        <v>33</v>
      </c>
      <c r="B34" s="17">
        <v>8</v>
      </c>
      <c r="C34" s="12">
        <v>11</v>
      </c>
      <c r="D34" s="17">
        <v>15</v>
      </c>
      <c r="E34" s="17">
        <v>4</v>
      </c>
      <c r="F34" s="12">
        <v>8</v>
      </c>
      <c r="G34" s="12">
        <v>6</v>
      </c>
      <c r="H34" s="17">
        <v>6</v>
      </c>
      <c r="I34" s="12">
        <v>13</v>
      </c>
      <c r="J34" s="12">
        <v>17</v>
      </c>
      <c r="K34" s="12">
        <v>8</v>
      </c>
      <c r="L34" s="12">
        <v>8</v>
      </c>
      <c r="M34" s="12">
        <v>9</v>
      </c>
      <c r="N34" s="12">
        <v>14</v>
      </c>
      <c r="O34" s="12">
        <v>38</v>
      </c>
      <c r="P34" s="12">
        <v>9</v>
      </c>
      <c r="Q34" s="12">
        <v>19</v>
      </c>
    </row>
    <row r="35" spans="1:17" ht="15.75" x14ac:dyDescent="0.25">
      <c r="A35" s="14">
        <v>34</v>
      </c>
      <c r="B35" s="17">
        <v>8</v>
      </c>
      <c r="C35" s="17">
        <v>13</v>
      </c>
      <c r="D35" s="17">
        <v>15</v>
      </c>
      <c r="E35" s="17">
        <v>4</v>
      </c>
      <c r="F35" s="12">
        <v>8</v>
      </c>
      <c r="G35" s="12">
        <v>6</v>
      </c>
      <c r="H35" s="17">
        <v>7</v>
      </c>
      <c r="I35" s="12">
        <v>15</v>
      </c>
      <c r="J35" s="12">
        <v>17</v>
      </c>
      <c r="K35" s="12">
        <v>8</v>
      </c>
      <c r="L35" s="12">
        <v>8</v>
      </c>
      <c r="M35" s="12">
        <v>9</v>
      </c>
      <c r="N35" s="12">
        <v>15</v>
      </c>
      <c r="O35" s="12">
        <v>38</v>
      </c>
      <c r="P35" s="12">
        <v>9</v>
      </c>
      <c r="Q35" s="12">
        <v>20</v>
      </c>
    </row>
    <row r="36" spans="1:17" ht="15.75" x14ac:dyDescent="0.25">
      <c r="A36" s="14">
        <v>35</v>
      </c>
      <c r="B36" s="17">
        <v>9</v>
      </c>
      <c r="C36" s="17">
        <v>13</v>
      </c>
      <c r="D36" s="17">
        <v>16</v>
      </c>
      <c r="E36" s="17">
        <v>4</v>
      </c>
      <c r="F36" s="12">
        <v>8</v>
      </c>
      <c r="G36" s="12">
        <v>6</v>
      </c>
      <c r="H36" s="17">
        <v>7</v>
      </c>
      <c r="I36" s="12">
        <v>15</v>
      </c>
      <c r="J36" s="12">
        <v>18</v>
      </c>
      <c r="K36" s="12">
        <v>8</v>
      </c>
      <c r="L36" s="12">
        <v>8</v>
      </c>
      <c r="M36" s="12">
        <v>10</v>
      </c>
      <c r="N36" s="12">
        <v>15</v>
      </c>
      <c r="O36" s="12">
        <v>39</v>
      </c>
      <c r="P36" s="12">
        <v>9</v>
      </c>
      <c r="Q36" s="12">
        <v>21</v>
      </c>
    </row>
    <row r="37" spans="1:17" ht="15.75" x14ac:dyDescent="0.25">
      <c r="A37" s="14">
        <v>36</v>
      </c>
      <c r="B37" s="17">
        <v>9</v>
      </c>
      <c r="C37" s="17">
        <v>13</v>
      </c>
      <c r="D37" s="17">
        <v>16</v>
      </c>
      <c r="E37" s="17">
        <v>4</v>
      </c>
      <c r="F37" s="12">
        <v>8</v>
      </c>
      <c r="G37" s="12">
        <v>7</v>
      </c>
      <c r="H37" s="17">
        <v>7</v>
      </c>
      <c r="I37" s="12">
        <v>17</v>
      </c>
      <c r="J37" s="12">
        <v>18</v>
      </c>
      <c r="K37" s="12">
        <v>9</v>
      </c>
      <c r="L37" s="12">
        <v>9</v>
      </c>
      <c r="M37" s="12">
        <v>10</v>
      </c>
      <c r="N37" s="12">
        <v>15</v>
      </c>
      <c r="O37" s="12">
        <v>39</v>
      </c>
      <c r="P37" s="12">
        <v>9</v>
      </c>
      <c r="Q37" s="12">
        <v>21</v>
      </c>
    </row>
    <row r="38" spans="1:17" ht="15.75" x14ac:dyDescent="0.25">
      <c r="A38" s="14">
        <v>37</v>
      </c>
      <c r="B38" s="17">
        <v>9</v>
      </c>
      <c r="C38" s="17">
        <v>14</v>
      </c>
      <c r="D38" s="17">
        <v>17</v>
      </c>
      <c r="E38" s="17">
        <v>4</v>
      </c>
      <c r="F38" s="12">
        <v>8</v>
      </c>
      <c r="G38" s="12">
        <v>8</v>
      </c>
      <c r="H38" s="17">
        <v>7</v>
      </c>
      <c r="I38" s="12">
        <v>17</v>
      </c>
      <c r="J38" s="12">
        <v>18</v>
      </c>
      <c r="K38" s="12">
        <v>9</v>
      </c>
      <c r="L38" s="12">
        <v>9</v>
      </c>
      <c r="M38" s="12">
        <v>11</v>
      </c>
      <c r="N38" s="12">
        <v>16</v>
      </c>
      <c r="O38" s="12">
        <v>43</v>
      </c>
      <c r="P38" s="12">
        <v>10</v>
      </c>
      <c r="Q38" s="12">
        <v>21</v>
      </c>
    </row>
    <row r="39" spans="1:17" ht="15.75" x14ac:dyDescent="0.25">
      <c r="A39" s="14">
        <v>38</v>
      </c>
      <c r="B39" s="17">
        <v>9</v>
      </c>
      <c r="C39" s="17">
        <v>14</v>
      </c>
      <c r="D39" s="17">
        <v>18</v>
      </c>
      <c r="E39" s="17">
        <v>4</v>
      </c>
      <c r="F39" s="12">
        <v>9</v>
      </c>
      <c r="G39" s="12">
        <v>8</v>
      </c>
      <c r="H39" s="17">
        <v>7</v>
      </c>
      <c r="I39" s="12">
        <v>18</v>
      </c>
      <c r="J39" s="12">
        <v>19</v>
      </c>
      <c r="K39" s="12">
        <v>9</v>
      </c>
      <c r="L39" s="12">
        <v>9</v>
      </c>
      <c r="M39" s="12">
        <v>12</v>
      </c>
      <c r="N39" s="12">
        <v>17</v>
      </c>
      <c r="O39" s="12">
        <v>43</v>
      </c>
      <c r="P39" s="12">
        <v>10</v>
      </c>
      <c r="Q39" s="12">
        <v>22</v>
      </c>
    </row>
    <row r="40" spans="1:17" ht="15.75" x14ac:dyDescent="0.25">
      <c r="A40" s="14">
        <v>39</v>
      </c>
      <c r="B40" s="17">
        <v>9</v>
      </c>
      <c r="C40" s="17">
        <v>14</v>
      </c>
      <c r="D40" s="17">
        <v>19</v>
      </c>
      <c r="E40" s="12">
        <v>4</v>
      </c>
      <c r="F40" s="12">
        <v>9</v>
      </c>
      <c r="G40" s="12">
        <v>9</v>
      </c>
      <c r="H40" s="12">
        <v>7</v>
      </c>
      <c r="I40" s="12">
        <v>18</v>
      </c>
      <c r="J40" s="12">
        <v>19</v>
      </c>
      <c r="K40" s="12">
        <v>10</v>
      </c>
      <c r="L40" s="12">
        <v>10</v>
      </c>
      <c r="M40" s="12">
        <v>12</v>
      </c>
      <c r="N40" s="12">
        <v>17</v>
      </c>
      <c r="O40" s="12">
        <v>46</v>
      </c>
      <c r="P40" s="12">
        <v>10</v>
      </c>
      <c r="Q40" s="12">
        <v>22</v>
      </c>
    </row>
    <row r="41" spans="1:17" ht="15.75" x14ac:dyDescent="0.25">
      <c r="A41" s="14">
        <v>40</v>
      </c>
      <c r="B41" s="17">
        <v>10</v>
      </c>
      <c r="C41" s="17">
        <v>15</v>
      </c>
      <c r="D41" s="17">
        <v>19</v>
      </c>
      <c r="E41" s="17">
        <v>5</v>
      </c>
      <c r="F41" s="12">
        <v>9</v>
      </c>
      <c r="G41" s="12">
        <v>9</v>
      </c>
      <c r="H41" s="17">
        <v>8</v>
      </c>
      <c r="I41" s="12">
        <v>19</v>
      </c>
      <c r="J41" s="12">
        <v>22</v>
      </c>
      <c r="K41" s="12">
        <v>10</v>
      </c>
      <c r="L41" s="12">
        <v>10</v>
      </c>
      <c r="M41" s="12">
        <v>12</v>
      </c>
      <c r="N41" s="12">
        <v>17</v>
      </c>
      <c r="O41" s="12">
        <v>47</v>
      </c>
      <c r="P41" s="12">
        <v>10</v>
      </c>
      <c r="Q41" s="12">
        <v>22</v>
      </c>
    </row>
    <row r="42" spans="1:17" ht="15.75" x14ac:dyDescent="0.25">
      <c r="A42" s="14">
        <v>41</v>
      </c>
      <c r="B42" s="17">
        <v>10</v>
      </c>
      <c r="C42" s="17">
        <v>17</v>
      </c>
      <c r="D42" s="17">
        <v>19</v>
      </c>
      <c r="E42" s="17">
        <v>5</v>
      </c>
      <c r="F42" s="12">
        <v>9</v>
      </c>
      <c r="G42" s="12">
        <v>9</v>
      </c>
      <c r="H42" s="17">
        <v>8</v>
      </c>
      <c r="I42" s="12">
        <v>20</v>
      </c>
      <c r="J42" s="12">
        <v>23</v>
      </c>
      <c r="K42" s="12">
        <v>11</v>
      </c>
      <c r="L42" s="12">
        <v>10</v>
      </c>
      <c r="M42" s="12">
        <v>13</v>
      </c>
      <c r="N42" s="12">
        <v>18</v>
      </c>
      <c r="O42" s="12">
        <v>48</v>
      </c>
      <c r="P42" s="12">
        <v>10</v>
      </c>
      <c r="Q42" s="12">
        <v>22</v>
      </c>
    </row>
    <row r="43" spans="1:17" ht="15.75" x14ac:dyDescent="0.25">
      <c r="A43" s="14">
        <v>42</v>
      </c>
      <c r="B43" s="17">
        <v>10</v>
      </c>
      <c r="C43" s="17">
        <v>17</v>
      </c>
      <c r="D43" s="17">
        <v>21</v>
      </c>
      <c r="E43" s="17">
        <v>5</v>
      </c>
      <c r="F43" s="12">
        <v>10</v>
      </c>
      <c r="G43" s="12">
        <v>9</v>
      </c>
      <c r="H43" s="17">
        <v>9</v>
      </c>
      <c r="I43" s="12">
        <v>22</v>
      </c>
      <c r="J43" s="12">
        <v>23</v>
      </c>
      <c r="K43" s="12">
        <v>11</v>
      </c>
      <c r="L43" s="12">
        <v>11</v>
      </c>
      <c r="M43" s="12">
        <v>13</v>
      </c>
      <c r="N43" s="12">
        <v>18</v>
      </c>
      <c r="O43" s="12">
        <v>49</v>
      </c>
      <c r="P43" s="12">
        <v>10</v>
      </c>
      <c r="Q43" s="12">
        <v>22</v>
      </c>
    </row>
    <row r="44" spans="1:17" ht="15.75" x14ac:dyDescent="0.25">
      <c r="A44" s="14">
        <v>43</v>
      </c>
      <c r="B44" s="17">
        <v>11</v>
      </c>
      <c r="C44" s="17">
        <v>17</v>
      </c>
      <c r="D44" s="17">
        <v>21</v>
      </c>
      <c r="E44" s="17">
        <v>5</v>
      </c>
      <c r="F44" s="12">
        <v>10</v>
      </c>
      <c r="G44" s="12">
        <v>9</v>
      </c>
      <c r="H44" s="17">
        <v>9</v>
      </c>
      <c r="I44" s="12">
        <v>25</v>
      </c>
      <c r="J44" s="12">
        <v>24</v>
      </c>
      <c r="K44" s="12">
        <v>12</v>
      </c>
      <c r="L44" s="12">
        <v>11</v>
      </c>
      <c r="M44" s="12">
        <v>14</v>
      </c>
      <c r="N44" s="12">
        <v>21</v>
      </c>
      <c r="O44" s="12">
        <v>50</v>
      </c>
      <c r="P44" s="12">
        <v>10</v>
      </c>
      <c r="Q44" s="12">
        <v>24</v>
      </c>
    </row>
    <row r="45" spans="1:17" ht="15.75" x14ac:dyDescent="0.25">
      <c r="A45" s="14">
        <v>44</v>
      </c>
      <c r="B45" s="17">
        <v>11</v>
      </c>
      <c r="C45" s="17">
        <v>19</v>
      </c>
      <c r="D45" s="17">
        <v>21</v>
      </c>
      <c r="E45" s="17">
        <v>5</v>
      </c>
      <c r="F45" s="12">
        <v>10</v>
      </c>
      <c r="G45" s="12">
        <v>9</v>
      </c>
      <c r="H45" s="17">
        <v>9</v>
      </c>
      <c r="I45" s="12">
        <v>25</v>
      </c>
      <c r="J45" s="12">
        <v>26</v>
      </c>
      <c r="K45" s="12">
        <v>12</v>
      </c>
      <c r="L45" s="12">
        <v>12</v>
      </c>
      <c r="M45" s="12">
        <v>14</v>
      </c>
      <c r="N45" s="12">
        <v>22</v>
      </c>
      <c r="O45" s="12">
        <v>51</v>
      </c>
      <c r="P45" s="12">
        <v>11</v>
      </c>
      <c r="Q45" s="12">
        <v>25</v>
      </c>
    </row>
    <row r="46" spans="1:17" ht="15.75" x14ac:dyDescent="0.25">
      <c r="A46" s="14">
        <v>45</v>
      </c>
      <c r="B46" s="17">
        <v>11</v>
      </c>
      <c r="C46" s="17">
        <v>19</v>
      </c>
      <c r="D46" s="17">
        <v>23</v>
      </c>
      <c r="E46" s="17">
        <v>5</v>
      </c>
      <c r="F46" s="12">
        <v>11</v>
      </c>
      <c r="G46" s="12">
        <v>9</v>
      </c>
      <c r="H46" s="17">
        <v>9</v>
      </c>
      <c r="I46" s="12">
        <v>27</v>
      </c>
      <c r="J46" s="12">
        <v>26</v>
      </c>
      <c r="K46" s="12">
        <v>12</v>
      </c>
      <c r="L46" s="12">
        <v>13</v>
      </c>
      <c r="M46" s="12">
        <v>15</v>
      </c>
      <c r="N46" s="12">
        <v>22</v>
      </c>
      <c r="O46" s="12">
        <v>51</v>
      </c>
      <c r="P46" s="12">
        <v>11</v>
      </c>
      <c r="Q46" s="12">
        <v>25</v>
      </c>
    </row>
    <row r="47" spans="1:17" ht="15.75" x14ac:dyDescent="0.25">
      <c r="A47" s="14">
        <v>46</v>
      </c>
      <c r="B47" s="17">
        <v>11</v>
      </c>
      <c r="C47" s="17">
        <v>20</v>
      </c>
      <c r="D47" s="17">
        <v>24</v>
      </c>
      <c r="E47" s="17">
        <v>6</v>
      </c>
      <c r="F47" s="12">
        <v>11</v>
      </c>
      <c r="G47" s="12">
        <v>10</v>
      </c>
      <c r="H47" s="17">
        <v>10</v>
      </c>
      <c r="I47" s="12">
        <v>28</v>
      </c>
      <c r="J47" s="12">
        <v>27</v>
      </c>
      <c r="K47" s="12">
        <v>13</v>
      </c>
      <c r="L47" s="12">
        <v>13</v>
      </c>
      <c r="M47" s="12">
        <v>15</v>
      </c>
      <c r="N47" s="12">
        <v>22</v>
      </c>
      <c r="O47" s="12">
        <v>51</v>
      </c>
      <c r="P47" s="12">
        <v>11</v>
      </c>
      <c r="Q47" s="12">
        <v>26</v>
      </c>
    </row>
    <row r="48" spans="1:17" ht="15.75" x14ac:dyDescent="0.25">
      <c r="A48" s="14">
        <v>47</v>
      </c>
      <c r="B48" s="17">
        <v>12</v>
      </c>
      <c r="C48" s="17">
        <v>21</v>
      </c>
      <c r="D48" s="17">
        <v>24</v>
      </c>
      <c r="E48" s="17">
        <v>6</v>
      </c>
      <c r="F48" s="12">
        <v>13</v>
      </c>
      <c r="G48" s="12">
        <v>10</v>
      </c>
      <c r="H48" s="17">
        <v>10</v>
      </c>
      <c r="I48" s="12">
        <v>30</v>
      </c>
      <c r="J48" s="12">
        <v>28</v>
      </c>
      <c r="K48" s="12">
        <v>13</v>
      </c>
      <c r="L48" s="12">
        <v>14</v>
      </c>
      <c r="M48" s="12">
        <v>16</v>
      </c>
      <c r="N48" s="12">
        <v>23</v>
      </c>
      <c r="O48" s="12">
        <v>52</v>
      </c>
      <c r="P48" s="12">
        <v>11</v>
      </c>
      <c r="Q48" s="12">
        <v>27</v>
      </c>
    </row>
    <row r="49" spans="1:17" ht="15.75" x14ac:dyDescent="0.25">
      <c r="A49" s="14">
        <v>48</v>
      </c>
      <c r="B49" s="17">
        <v>12</v>
      </c>
      <c r="C49" s="17">
        <v>24</v>
      </c>
      <c r="D49" s="17">
        <v>24</v>
      </c>
      <c r="E49" s="17">
        <v>6</v>
      </c>
      <c r="F49" s="12">
        <v>14</v>
      </c>
      <c r="G49" s="12">
        <v>10</v>
      </c>
      <c r="H49" s="12">
        <v>10</v>
      </c>
      <c r="I49" s="12">
        <v>31</v>
      </c>
      <c r="J49" s="12">
        <v>31</v>
      </c>
      <c r="K49" s="12">
        <v>14</v>
      </c>
      <c r="L49" s="12">
        <v>14</v>
      </c>
      <c r="M49" s="12">
        <v>17</v>
      </c>
      <c r="N49" s="12">
        <v>24</v>
      </c>
      <c r="O49" s="12">
        <v>56</v>
      </c>
      <c r="P49" s="12">
        <v>12</v>
      </c>
      <c r="Q49" s="12">
        <v>27</v>
      </c>
    </row>
    <row r="50" spans="1:17" ht="15.75" x14ac:dyDescent="0.25">
      <c r="A50" s="14">
        <v>49</v>
      </c>
      <c r="B50" s="17">
        <v>12</v>
      </c>
      <c r="C50" s="17">
        <v>24</v>
      </c>
      <c r="D50" s="12">
        <v>24</v>
      </c>
      <c r="E50" s="17">
        <v>6</v>
      </c>
      <c r="F50" s="12">
        <v>14</v>
      </c>
      <c r="G50" s="12">
        <v>11</v>
      </c>
      <c r="H50" s="17">
        <v>11</v>
      </c>
      <c r="I50" s="12">
        <v>33</v>
      </c>
      <c r="J50" s="12">
        <v>31</v>
      </c>
      <c r="K50" s="12">
        <v>14</v>
      </c>
      <c r="L50" s="12">
        <v>14</v>
      </c>
      <c r="M50" s="12">
        <v>17</v>
      </c>
      <c r="N50" s="12">
        <v>25</v>
      </c>
      <c r="O50" s="12">
        <v>61</v>
      </c>
      <c r="P50" s="12">
        <v>12</v>
      </c>
      <c r="Q50" s="12">
        <v>28</v>
      </c>
    </row>
    <row r="51" spans="1:17" ht="15.75" x14ac:dyDescent="0.25">
      <c r="A51" s="14">
        <v>50</v>
      </c>
      <c r="B51" s="17">
        <v>13</v>
      </c>
      <c r="C51" s="17">
        <v>26</v>
      </c>
      <c r="D51" s="17">
        <v>25</v>
      </c>
      <c r="E51" s="17">
        <v>6</v>
      </c>
      <c r="F51" s="12">
        <v>14</v>
      </c>
      <c r="G51" s="12">
        <v>11</v>
      </c>
      <c r="H51" s="17">
        <v>11</v>
      </c>
      <c r="I51" s="12">
        <v>36</v>
      </c>
      <c r="J51" s="12">
        <v>32</v>
      </c>
      <c r="K51" s="12">
        <v>14</v>
      </c>
      <c r="L51" s="12">
        <v>14</v>
      </c>
      <c r="M51" s="12">
        <v>19</v>
      </c>
      <c r="N51" s="12">
        <v>25</v>
      </c>
      <c r="O51" s="12">
        <v>62</v>
      </c>
      <c r="P51" s="12">
        <v>12</v>
      </c>
      <c r="Q51" s="12">
        <v>28</v>
      </c>
    </row>
    <row r="52" spans="1:17" ht="15.75" x14ac:dyDescent="0.25">
      <c r="A52" s="14">
        <v>51</v>
      </c>
      <c r="B52" s="17">
        <v>13</v>
      </c>
      <c r="C52" s="17">
        <v>26</v>
      </c>
      <c r="D52" s="17">
        <v>25</v>
      </c>
      <c r="E52" s="17">
        <v>6</v>
      </c>
      <c r="F52" s="12">
        <v>14</v>
      </c>
      <c r="G52" s="12">
        <v>11</v>
      </c>
      <c r="H52" s="17">
        <v>11</v>
      </c>
      <c r="I52" s="12">
        <v>37</v>
      </c>
      <c r="J52" s="12">
        <v>33</v>
      </c>
      <c r="K52" s="12">
        <v>14</v>
      </c>
      <c r="L52" s="12">
        <v>14</v>
      </c>
      <c r="M52" s="12">
        <v>19</v>
      </c>
      <c r="N52" s="12">
        <v>25</v>
      </c>
      <c r="O52" s="12">
        <v>62</v>
      </c>
      <c r="P52" s="12">
        <v>12</v>
      </c>
      <c r="Q52" s="12">
        <v>28</v>
      </c>
    </row>
    <row r="53" spans="1:17" ht="15.75" x14ac:dyDescent="0.25">
      <c r="A53" s="14">
        <v>52</v>
      </c>
      <c r="B53" s="17">
        <v>13</v>
      </c>
      <c r="C53" s="17">
        <v>29</v>
      </c>
      <c r="D53" s="17">
        <v>26</v>
      </c>
      <c r="E53" s="17">
        <v>6</v>
      </c>
      <c r="F53" s="12">
        <v>16</v>
      </c>
      <c r="G53" s="12">
        <v>11</v>
      </c>
      <c r="H53" s="17">
        <v>11</v>
      </c>
      <c r="I53" s="12">
        <v>39</v>
      </c>
      <c r="J53" s="12">
        <v>34</v>
      </c>
      <c r="K53" s="12">
        <v>16</v>
      </c>
      <c r="L53" s="12">
        <v>14</v>
      </c>
      <c r="M53" s="12">
        <v>20</v>
      </c>
      <c r="N53" s="12">
        <v>26</v>
      </c>
      <c r="O53" s="12">
        <v>62</v>
      </c>
      <c r="P53" s="12">
        <v>13</v>
      </c>
      <c r="Q53" s="12">
        <v>30</v>
      </c>
    </row>
    <row r="54" spans="1:17" ht="15.75" x14ac:dyDescent="0.25">
      <c r="A54" s="14">
        <v>53</v>
      </c>
      <c r="B54" s="17">
        <v>13</v>
      </c>
      <c r="C54" s="17">
        <v>30</v>
      </c>
      <c r="D54" s="17">
        <v>27</v>
      </c>
      <c r="E54" s="17">
        <v>6</v>
      </c>
      <c r="F54" s="12">
        <v>16</v>
      </c>
      <c r="G54" s="12">
        <v>12</v>
      </c>
      <c r="H54" s="17">
        <v>12</v>
      </c>
      <c r="I54" s="12">
        <v>42</v>
      </c>
      <c r="J54" s="12">
        <v>35</v>
      </c>
      <c r="K54" s="12">
        <v>16</v>
      </c>
      <c r="L54" s="12">
        <v>16</v>
      </c>
      <c r="M54" s="12">
        <v>20</v>
      </c>
      <c r="N54" s="12">
        <v>27</v>
      </c>
      <c r="O54" s="12">
        <v>64</v>
      </c>
      <c r="P54" s="12">
        <v>13</v>
      </c>
      <c r="Q54" s="12">
        <v>31</v>
      </c>
    </row>
    <row r="55" spans="1:17" ht="15.75" x14ac:dyDescent="0.25">
      <c r="A55" s="14">
        <v>54</v>
      </c>
      <c r="B55" s="17">
        <v>13</v>
      </c>
      <c r="C55" s="17">
        <v>31</v>
      </c>
      <c r="D55" s="17">
        <v>27</v>
      </c>
      <c r="E55" s="17">
        <v>6</v>
      </c>
      <c r="F55" s="12">
        <v>16</v>
      </c>
      <c r="G55" s="12">
        <v>12</v>
      </c>
      <c r="H55" s="17">
        <v>13</v>
      </c>
      <c r="I55" s="12">
        <v>42</v>
      </c>
      <c r="J55" s="12">
        <v>35</v>
      </c>
      <c r="K55" s="12">
        <v>16</v>
      </c>
      <c r="L55" s="12">
        <v>17</v>
      </c>
      <c r="M55" s="12">
        <v>20</v>
      </c>
      <c r="N55" s="12">
        <v>27</v>
      </c>
      <c r="O55" s="12">
        <v>66</v>
      </c>
      <c r="P55" s="12">
        <v>14</v>
      </c>
      <c r="Q55" s="12">
        <v>34</v>
      </c>
    </row>
    <row r="56" spans="1:17" ht="15.75" x14ac:dyDescent="0.25">
      <c r="A56" s="14">
        <v>55</v>
      </c>
      <c r="B56" s="17">
        <v>13</v>
      </c>
      <c r="C56" s="17">
        <v>31</v>
      </c>
      <c r="D56" s="17">
        <v>28</v>
      </c>
      <c r="E56" s="12">
        <v>6</v>
      </c>
      <c r="F56" s="12">
        <v>16</v>
      </c>
      <c r="G56" s="12">
        <v>12</v>
      </c>
      <c r="H56" s="17">
        <v>13</v>
      </c>
      <c r="I56" s="12">
        <v>43</v>
      </c>
      <c r="J56" s="12">
        <v>36</v>
      </c>
      <c r="K56" s="12">
        <v>17</v>
      </c>
      <c r="L56" s="12">
        <v>19</v>
      </c>
      <c r="M56" s="12">
        <v>20</v>
      </c>
      <c r="N56" s="12">
        <v>27</v>
      </c>
      <c r="O56" s="12">
        <v>67</v>
      </c>
      <c r="P56" s="12">
        <v>14</v>
      </c>
      <c r="Q56" s="12">
        <v>35</v>
      </c>
    </row>
    <row r="57" spans="1:17" ht="15.75" x14ac:dyDescent="0.25">
      <c r="A57" s="14">
        <v>56</v>
      </c>
      <c r="B57" s="17">
        <v>14</v>
      </c>
      <c r="C57" s="17">
        <v>32</v>
      </c>
      <c r="D57" s="17">
        <v>28</v>
      </c>
      <c r="E57" s="17">
        <v>7</v>
      </c>
      <c r="F57" s="12">
        <v>16</v>
      </c>
      <c r="G57" s="12">
        <v>12</v>
      </c>
      <c r="H57" s="17">
        <v>13</v>
      </c>
      <c r="I57" s="12">
        <v>45</v>
      </c>
      <c r="J57" s="12">
        <v>36</v>
      </c>
      <c r="K57" s="12">
        <v>17</v>
      </c>
      <c r="L57" s="12">
        <v>19</v>
      </c>
      <c r="M57" s="12">
        <v>25</v>
      </c>
      <c r="N57" s="12">
        <v>28</v>
      </c>
      <c r="O57" s="12">
        <v>71</v>
      </c>
      <c r="P57" s="12">
        <v>14</v>
      </c>
      <c r="Q57" s="12">
        <v>36</v>
      </c>
    </row>
    <row r="58" spans="1:17" ht="15.75" x14ac:dyDescent="0.25">
      <c r="A58" s="14">
        <v>57</v>
      </c>
      <c r="B58" s="17">
        <v>14</v>
      </c>
      <c r="C58" s="17">
        <v>33</v>
      </c>
      <c r="D58" s="17">
        <v>29</v>
      </c>
      <c r="E58" s="17">
        <v>7</v>
      </c>
      <c r="F58" s="12">
        <v>17</v>
      </c>
      <c r="G58" s="12">
        <v>13</v>
      </c>
      <c r="H58" s="17">
        <v>14</v>
      </c>
      <c r="I58" s="12">
        <v>45</v>
      </c>
      <c r="J58" s="12">
        <v>37</v>
      </c>
      <c r="K58" s="12">
        <v>18</v>
      </c>
      <c r="L58" s="12">
        <v>20</v>
      </c>
      <c r="M58" s="12">
        <v>25</v>
      </c>
      <c r="N58" s="12">
        <v>28</v>
      </c>
      <c r="O58" s="12">
        <v>74</v>
      </c>
      <c r="P58" s="12">
        <v>16</v>
      </c>
      <c r="Q58" s="12">
        <v>39</v>
      </c>
    </row>
    <row r="59" spans="1:17" ht="15.75" x14ac:dyDescent="0.25">
      <c r="A59" s="14">
        <v>58</v>
      </c>
      <c r="B59" s="17">
        <v>15</v>
      </c>
      <c r="C59" s="17">
        <v>34</v>
      </c>
      <c r="D59" s="17">
        <v>29</v>
      </c>
      <c r="E59" s="17">
        <v>8</v>
      </c>
      <c r="F59" s="12">
        <v>17</v>
      </c>
      <c r="G59" s="12">
        <v>13</v>
      </c>
      <c r="H59" s="17">
        <v>15</v>
      </c>
      <c r="I59" s="12">
        <v>46</v>
      </c>
      <c r="J59" s="12">
        <v>39</v>
      </c>
      <c r="K59" s="12">
        <v>18</v>
      </c>
      <c r="L59" s="12">
        <v>20</v>
      </c>
      <c r="M59" s="12">
        <v>25</v>
      </c>
      <c r="N59" s="12">
        <v>28</v>
      </c>
      <c r="O59" s="12">
        <v>74</v>
      </c>
      <c r="P59" s="12">
        <v>18</v>
      </c>
      <c r="Q59" s="12">
        <v>42</v>
      </c>
    </row>
    <row r="60" spans="1:17" ht="15.75" x14ac:dyDescent="0.25">
      <c r="A60" s="14">
        <v>59</v>
      </c>
      <c r="B60" s="17">
        <v>16</v>
      </c>
      <c r="C60" s="17">
        <v>35</v>
      </c>
      <c r="D60" s="17">
        <v>30</v>
      </c>
      <c r="E60" s="17">
        <v>8</v>
      </c>
      <c r="F60" s="12">
        <v>18</v>
      </c>
      <c r="G60" s="12">
        <v>13</v>
      </c>
      <c r="H60" s="17">
        <v>15</v>
      </c>
      <c r="I60" s="12">
        <v>46</v>
      </c>
      <c r="J60" s="12">
        <v>39</v>
      </c>
      <c r="K60" s="12">
        <v>18</v>
      </c>
      <c r="L60" s="12">
        <v>20</v>
      </c>
      <c r="M60" s="12">
        <v>25</v>
      </c>
      <c r="N60" s="12">
        <v>29</v>
      </c>
      <c r="O60" s="12">
        <v>74</v>
      </c>
      <c r="P60" s="12">
        <v>19</v>
      </c>
      <c r="Q60" s="12">
        <v>43</v>
      </c>
    </row>
    <row r="61" spans="1:17" ht="15.75" x14ac:dyDescent="0.25">
      <c r="A61" s="14">
        <v>60</v>
      </c>
      <c r="B61" s="17">
        <v>16</v>
      </c>
      <c r="C61" s="17">
        <v>36</v>
      </c>
      <c r="D61" s="17">
        <v>30</v>
      </c>
      <c r="E61" s="17">
        <v>9</v>
      </c>
      <c r="F61" s="12">
        <v>19</v>
      </c>
      <c r="G61" s="12">
        <v>13</v>
      </c>
      <c r="H61" s="12">
        <v>15</v>
      </c>
      <c r="I61" s="12">
        <v>49</v>
      </c>
      <c r="J61" s="12">
        <v>44</v>
      </c>
      <c r="K61" s="12">
        <v>19</v>
      </c>
      <c r="L61" s="12">
        <v>20</v>
      </c>
      <c r="M61" s="12">
        <v>27</v>
      </c>
      <c r="N61" s="12">
        <v>34</v>
      </c>
      <c r="O61" s="12">
        <v>81</v>
      </c>
      <c r="P61" s="12">
        <v>21</v>
      </c>
      <c r="Q61" s="12">
        <v>45</v>
      </c>
    </row>
    <row r="62" spans="1:17" ht="15.75" x14ac:dyDescent="0.25">
      <c r="A62" s="14">
        <v>61</v>
      </c>
      <c r="B62" s="17">
        <v>16</v>
      </c>
      <c r="C62" s="17">
        <v>37</v>
      </c>
      <c r="D62" s="12">
        <v>31</v>
      </c>
      <c r="E62" s="17">
        <v>10</v>
      </c>
      <c r="F62" s="12">
        <v>20</v>
      </c>
      <c r="G62" s="12">
        <v>13</v>
      </c>
      <c r="H62" s="17">
        <v>16</v>
      </c>
      <c r="I62" s="12">
        <v>51</v>
      </c>
      <c r="J62" s="12">
        <v>45</v>
      </c>
      <c r="K62" s="12">
        <v>20</v>
      </c>
      <c r="L62" s="12">
        <v>22</v>
      </c>
      <c r="M62" s="12">
        <v>28</v>
      </c>
      <c r="N62" s="12">
        <v>35</v>
      </c>
      <c r="O62" s="12">
        <v>83</v>
      </c>
      <c r="P62" s="12">
        <v>22</v>
      </c>
      <c r="Q62" s="12">
        <v>46</v>
      </c>
    </row>
    <row r="63" spans="1:17" ht="15.75" x14ac:dyDescent="0.25">
      <c r="A63" s="14">
        <v>62</v>
      </c>
      <c r="B63" s="17">
        <v>17</v>
      </c>
      <c r="C63" s="17">
        <v>39</v>
      </c>
      <c r="D63" s="17">
        <v>32</v>
      </c>
      <c r="E63" s="17">
        <v>10</v>
      </c>
      <c r="F63" s="12">
        <v>20</v>
      </c>
      <c r="G63" s="12">
        <v>13</v>
      </c>
      <c r="H63" s="17">
        <v>16</v>
      </c>
      <c r="I63" s="12">
        <v>52</v>
      </c>
      <c r="J63" s="12">
        <v>46</v>
      </c>
      <c r="K63" s="12">
        <v>20</v>
      </c>
      <c r="L63" s="12">
        <v>22</v>
      </c>
      <c r="M63" s="12">
        <v>28</v>
      </c>
      <c r="N63" s="12">
        <v>36</v>
      </c>
      <c r="O63" s="12">
        <v>83</v>
      </c>
      <c r="P63" s="12">
        <v>23</v>
      </c>
      <c r="Q63" s="12">
        <v>46</v>
      </c>
    </row>
    <row r="64" spans="1:17" ht="15.75" x14ac:dyDescent="0.25">
      <c r="A64" s="14">
        <v>63</v>
      </c>
      <c r="B64" s="17">
        <v>17</v>
      </c>
      <c r="C64" s="17">
        <v>40</v>
      </c>
      <c r="D64" s="17">
        <v>32</v>
      </c>
      <c r="E64" s="17">
        <v>10</v>
      </c>
      <c r="F64" s="12">
        <v>21</v>
      </c>
      <c r="G64" s="12">
        <v>14</v>
      </c>
      <c r="H64" s="17">
        <v>17</v>
      </c>
      <c r="I64" s="12">
        <v>53</v>
      </c>
      <c r="J64" s="12">
        <v>47</v>
      </c>
      <c r="K64" s="12">
        <v>20</v>
      </c>
      <c r="L64" s="12">
        <v>22</v>
      </c>
      <c r="M64" s="12">
        <v>29</v>
      </c>
      <c r="N64" s="12">
        <v>37</v>
      </c>
      <c r="O64" s="12">
        <v>84</v>
      </c>
      <c r="P64" s="12">
        <v>25</v>
      </c>
      <c r="Q64" s="12">
        <v>47</v>
      </c>
    </row>
    <row r="65" spans="1:17" ht="15.75" x14ac:dyDescent="0.25">
      <c r="A65" s="14">
        <v>64</v>
      </c>
      <c r="B65" s="17">
        <v>19</v>
      </c>
      <c r="C65" s="12">
        <v>40</v>
      </c>
      <c r="D65" s="17">
        <v>32</v>
      </c>
      <c r="E65" s="17">
        <v>10</v>
      </c>
      <c r="F65" s="12">
        <v>21</v>
      </c>
      <c r="G65" s="12">
        <v>14</v>
      </c>
      <c r="H65" s="17">
        <v>18</v>
      </c>
      <c r="I65" s="12">
        <v>55</v>
      </c>
      <c r="J65" s="12">
        <v>47</v>
      </c>
      <c r="K65" s="12">
        <v>22</v>
      </c>
      <c r="L65" s="12">
        <v>22</v>
      </c>
      <c r="M65" s="12">
        <v>32</v>
      </c>
      <c r="N65" s="12">
        <v>39</v>
      </c>
      <c r="O65" s="12">
        <v>85</v>
      </c>
      <c r="P65" s="12">
        <v>26</v>
      </c>
      <c r="Q65" s="12">
        <v>49</v>
      </c>
    </row>
    <row r="66" spans="1:17" ht="15.75" x14ac:dyDescent="0.25">
      <c r="A66" s="14">
        <v>65</v>
      </c>
      <c r="B66" s="17">
        <v>20</v>
      </c>
      <c r="C66" s="17">
        <v>44</v>
      </c>
      <c r="D66" s="17">
        <v>34</v>
      </c>
      <c r="E66" s="17">
        <v>10</v>
      </c>
      <c r="F66" s="12">
        <v>23</v>
      </c>
      <c r="G66" s="12">
        <v>15</v>
      </c>
      <c r="H66" s="17">
        <v>19</v>
      </c>
      <c r="I66" s="12">
        <v>58</v>
      </c>
      <c r="J66" s="12">
        <v>47</v>
      </c>
      <c r="K66" s="12">
        <v>22</v>
      </c>
      <c r="L66" s="12">
        <v>23</v>
      </c>
      <c r="M66" s="12">
        <v>32</v>
      </c>
      <c r="N66" s="12">
        <v>43</v>
      </c>
      <c r="O66" s="12">
        <v>86</v>
      </c>
      <c r="P66" s="12">
        <v>26</v>
      </c>
      <c r="Q66" s="12">
        <v>50</v>
      </c>
    </row>
    <row r="67" spans="1:17" ht="15.75" x14ac:dyDescent="0.25">
      <c r="A67" s="14">
        <v>66</v>
      </c>
      <c r="B67" s="17">
        <v>20</v>
      </c>
      <c r="C67" s="12">
        <v>44</v>
      </c>
      <c r="D67" s="17">
        <v>36</v>
      </c>
      <c r="E67" s="12">
        <v>10</v>
      </c>
      <c r="F67" s="12">
        <v>24</v>
      </c>
      <c r="G67" s="12">
        <v>16</v>
      </c>
      <c r="H67" s="17">
        <v>19</v>
      </c>
      <c r="I67" s="12">
        <v>60</v>
      </c>
      <c r="J67" s="12">
        <v>50</v>
      </c>
      <c r="K67" s="12">
        <v>22</v>
      </c>
      <c r="L67" s="12">
        <v>23</v>
      </c>
      <c r="M67" s="12">
        <v>37</v>
      </c>
      <c r="N67" s="12">
        <v>44</v>
      </c>
      <c r="O67" s="12">
        <v>91</v>
      </c>
      <c r="P67" s="12">
        <v>26</v>
      </c>
      <c r="Q67" s="12">
        <v>50</v>
      </c>
    </row>
    <row r="68" spans="1:17" ht="15.75" x14ac:dyDescent="0.25">
      <c r="A68" s="14">
        <v>67</v>
      </c>
      <c r="B68" s="12">
        <v>20</v>
      </c>
      <c r="C68" s="17">
        <v>46</v>
      </c>
      <c r="D68" s="17">
        <v>37</v>
      </c>
      <c r="E68" s="12">
        <v>10</v>
      </c>
      <c r="F68" s="12">
        <v>24</v>
      </c>
      <c r="G68" s="12">
        <v>16</v>
      </c>
      <c r="H68" s="17">
        <v>20</v>
      </c>
      <c r="I68" s="12">
        <v>61</v>
      </c>
      <c r="J68" s="12">
        <v>52</v>
      </c>
      <c r="K68" s="12">
        <v>23</v>
      </c>
      <c r="L68" s="12">
        <v>24</v>
      </c>
      <c r="M68" s="12">
        <v>40</v>
      </c>
      <c r="N68" s="12">
        <v>45</v>
      </c>
      <c r="O68" s="12">
        <v>92</v>
      </c>
      <c r="P68" s="12">
        <v>26</v>
      </c>
      <c r="Q68" s="12">
        <v>51</v>
      </c>
    </row>
    <row r="69" spans="1:17" ht="15.75" x14ac:dyDescent="0.25">
      <c r="A69" s="14">
        <v>68</v>
      </c>
      <c r="B69" s="17">
        <v>22</v>
      </c>
      <c r="C69" s="17">
        <v>47</v>
      </c>
      <c r="D69" s="17">
        <v>37</v>
      </c>
      <c r="E69" s="12">
        <v>10</v>
      </c>
      <c r="F69" s="12">
        <v>24</v>
      </c>
      <c r="G69" s="12">
        <v>17</v>
      </c>
      <c r="H69" s="17">
        <v>20</v>
      </c>
      <c r="I69" s="12">
        <v>61</v>
      </c>
      <c r="J69" s="12">
        <v>55</v>
      </c>
      <c r="K69" s="12">
        <v>23</v>
      </c>
      <c r="L69" s="12">
        <v>24</v>
      </c>
      <c r="M69" s="12">
        <v>40</v>
      </c>
      <c r="N69" s="12">
        <v>51</v>
      </c>
      <c r="O69" s="12">
        <v>92</v>
      </c>
      <c r="P69" s="12">
        <v>26</v>
      </c>
      <c r="Q69" s="12">
        <v>51</v>
      </c>
    </row>
    <row r="70" spans="1:17" ht="15.75" x14ac:dyDescent="0.25">
      <c r="A70" s="14">
        <v>69</v>
      </c>
      <c r="B70" s="17">
        <v>22</v>
      </c>
      <c r="C70" s="17">
        <v>50</v>
      </c>
      <c r="D70" s="17">
        <v>37</v>
      </c>
      <c r="E70" s="17">
        <v>11</v>
      </c>
      <c r="F70" s="12">
        <v>25</v>
      </c>
      <c r="G70" s="12">
        <v>21</v>
      </c>
      <c r="H70" s="17">
        <v>20</v>
      </c>
      <c r="I70" s="12">
        <v>61</v>
      </c>
      <c r="J70" s="12">
        <v>56</v>
      </c>
      <c r="K70" s="12">
        <v>25</v>
      </c>
      <c r="L70" s="12">
        <v>24</v>
      </c>
      <c r="M70" s="12">
        <v>45</v>
      </c>
      <c r="N70" s="12">
        <v>52</v>
      </c>
      <c r="O70" s="12">
        <v>94</v>
      </c>
      <c r="P70" s="12">
        <v>27</v>
      </c>
      <c r="Q70" s="12">
        <v>54</v>
      </c>
    </row>
    <row r="71" spans="1:17" ht="15.75" x14ac:dyDescent="0.25">
      <c r="A71" s="14">
        <v>70</v>
      </c>
      <c r="B71" s="17">
        <v>24</v>
      </c>
      <c r="C71" s="12">
        <v>53</v>
      </c>
      <c r="D71" s="17">
        <v>38</v>
      </c>
      <c r="E71" s="17">
        <v>11</v>
      </c>
      <c r="F71" s="12">
        <v>25</v>
      </c>
      <c r="G71" s="12">
        <v>22</v>
      </c>
      <c r="H71" s="17">
        <v>20</v>
      </c>
      <c r="I71" s="12">
        <v>63</v>
      </c>
      <c r="J71" s="12">
        <v>57</v>
      </c>
      <c r="K71" s="12">
        <v>26</v>
      </c>
      <c r="L71" s="12">
        <v>24</v>
      </c>
      <c r="M71" s="12">
        <v>46</v>
      </c>
      <c r="N71" s="12">
        <v>55</v>
      </c>
      <c r="O71" s="12">
        <v>94</v>
      </c>
      <c r="P71" s="12">
        <v>28</v>
      </c>
      <c r="Q71" s="12">
        <v>55</v>
      </c>
    </row>
    <row r="72" spans="1:17" ht="15.75" x14ac:dyDescent="0.25">
      <c r="A72" s="14">
        <v>71</v>
      </c>
      <c r="B72" s="17">
        <v>24</v>
      </c>
      <c r="C72" s="17">
        <v>54</v>
      </c>
      <c r="D72" s="17">
        <v>39</v>
      </c>
      <c r="E72" s="17">
        <v>11</v>
      </c>
      <c r="F72" s="12">
        <v>26</v>
      </c>
      <c r="G72" s="12">
        <v>22</v>
      </c>
      <c r="H72" s="17">
        <v>21</v>
      </c>
      <c r="I72" s="12">
        <v>65</v>
      </c>
      <c r="J72" s="12">
        <v>59</v>
      </c>
      <c r="K72" s="12">
        <v>27</v>
      </c>
      <c r="L72" s="12">
        <v>25</v>
      </c>
      <c r="M72" s="12">
        <v>48</v>
      </c>
      <c r="N72" s="12">
        <v>56</v>
      </c>
      <c r="O72" s="12">
        <v>95</v>
      </c>
      <c r="P72" s="12">
        <v>28</v>
      </c>
      <c r="Q72" s="12">
        <v>56</v>
      </c>
    </row>
    <row r="73" spans="1:17" ht="15.75" x14ac:dyDescent="0.25">
      <c r="A73" s="14">
        <v>72</v>
      </c>
      <c r="B73" s="17">
        <v>26</v>
      </c>
      <c r="C73" s="17">
        <v>54</v>
      </c>
      <c r="D73" s="17">
        <v>39</v>
      </c>
      <c r="E73" s="17">
        <v>11</v>
      </c>
      <c r="F73" s="12">
        <v>26</v>
      </c>
      <c r="G73" s="12">
        <v>23</v>
      </c>
      <c r="H73" s="17">
        <v>21</v>
      </c>
      <c r="I73" s="12">
        <v>66</v>
      </c>
      <c r="J73" s="12">
        <v>66</v>
      </c>
      <c r="K73" s="12">
        <v>28</v>
      </c>
      <c r="L73" s="12">
        <v>25</v>
      </c>
      <c r="M73" s="12">
        <v>54</v>
      </c>
      <c r="N73" s="12">
        <v>57</v>
      </c>
      <c r="O73" s="12">
        <v>97</v>
      </c>
      <c r="P73" s="12">
        <v>36</v>
      </c>
      <c r="Q73" s="12">
        <v>60</v>
      </c>
    </row>
    <row r="74" spans="1:17" ht="15.75" x14ac:dyDescent="0.25">
      <c r="A74" s="14">
        <v>73</v>
      </c>
      <c r="B74" s="17">
        <v>26</v>
      </c>
      <c r="C74" s="17">
        <v>56</v>
      </c>
      <c r="D74" s="17">
        <v>41</v>
      </c>
      <c r="E74" s="17">
        <v>11</v>
      </c>
      <c r="F74" s="12">
        <v>27</v>
      </c>
      <c r="G74" s="12">
        <v>23</v>
      </c>
      <c r="H74" s="17">
        <v>21</v>
      </c>
      <c r="I74" s="12">
        <v>70</v>
      </c>
      <c r="J74" s="12">
        <v>66</v>
      </c>
      <c r="K74" s="12">
        <v>29</v>
      </c>
      <c r="L74" s="12">
        <v>26</v>
      </c>
      <c r="M74" s="12">
        <v>55</v>
      </c>
      <c r="N74" s="12">
        <v>59</v>
      </c>
      <c r="O74" s="12">
        <v>102</v>
      </c>
      <c r="P74" s="12">
        <v>37</v>
      </c>
      <c r="Q74" s="12">
        <v>60</v>
      </c>
    </row>
    <row r="75" spans="1:17" ht="15.75" x14ac:dyDescent="0.25">
      <c r="A75" s="14">
        <v>74</v>
      </c>
      <c r="B75" s="12">
        <v>28</v>
      </c>
      <c r="C75" s="17">
        <v>57</v>
      </c>
      <c r="D75" s="17">
        <v>44</v>
      </c>
      <c r="E75" s="17">
        <v>11</v>
      </c>
      <c r="F75" s="12">
        <v>30</v>
      </c>
      <c r="G75" s="12">
        <v>25</v>
      </c>
      <c r="H75" s="17">
        <v>21</v>
      </c>
      <c r="I75" s="12">
        <v>72</v>
      </c>
      <c r="J75" s="12">
        <v>72</v>
      </c>
      <c r="K75" s="12">
        <v>30</v>
      </c>
      <c r="L75" s="12">
        <v>26</v>
      </c>
      <c r="M75" s="12">
        <v>57</v>
      </c>
      <c r="N75" s="12">
        <v>61</v>
      </c>
      <c r="O75" s="12">
        <v>104</v>
      </c>
      <c r="P75" s="12">
        <v>38</v>
      </c>
      <c r="Q75" s="12">
        <v>61</v>
      </c>
    </row>
    <row r="76" spans="1:17" ht="15.75" x14ac:dyDescent="0.25">
      <c r="A76" s="14">
        <v>75</v>
      </c>
      <c r="B76" s="17">
        <v>32</v>
      </c>
      <c r="C76" s="17">
        <v>59</v>
      </c>
      <c r="D76" s="17">
        <v>44</v>
      </c>
      <c r="E76" s="17">
        <v>12</v>
      </c>
      <c r="F76" s="12">
        <v>31</v>
      </c>
      <c r="G76" s="12">
        <v>27</v>
      </c>
      <c r="H76" s="17">
        <v>21</v>
      </c>
      <c r="I76" s="12">
        <v>75</v>
      </c>
      <c r="J76" s="12">
        <v>73</v>
      </c>
      <c r="K76" s="12">
        <v>34</v>
      </c>
      <c r="L76" s="12">
        <v>27</v>
      </c>
      <c r="M76" s="12">
        <v>58</v>
      </c>
      <c r="N76" s="12">
        <v>63</v>
      </c>
      <c r="O76" s="12">
        <v>104</v>
      </c>
      <c r="P76" s="12">
        <v>38</v>
      </c>
      <c r="Q76" s="12">
        <v>61</v>
      </c>
    </row>
    <row r="77" spans="1:17" ht="15.75" x14ac:dyDescent="0.25">
      <c r="A77" s="14">
        <v>76</v>
      </c>
      <c r="B77" s="17">
        <v>33</v>
      </c>
      <c r="C77" s="17">
        <v>63</v>
      </c>
      <c r="D77" s="17">
        <v>47</v>
      </c>
      <c r="E77" s="17">
        <v>12</v>
      </c>
      <c r="F77" s="12">
        <v>33</v>
      </c>
      <c r="G77" s="12">
        <v>28</v>
      </c>
      <c r="H77" s="17">
        <v>22</v>
      </c>
      <c r="I77" s="12">
        <v>76</v>
      </c>
      <c r="J77" s="12">
        <v>73</v>
      </c>
      <c r="K77" s="12">
        <v>37</v>
      </c>
      <c r="L77" s="12">
        <v>27</v>
      </c>
      <c r="M77" s="12">
        <v>59</v>
      </c>
      <c r="N77" s="12">
        <v>65</v>
      </c>
      <c r="O77" s="12">
        <v>105</v>
      </c>
      <c r="P77" s="12">
        <v>40</v>
      </c>
      <c r="Q77" s="12">
        <v>67</v>
      </c>
    </row>
    <row r="78" spans="1:17" ht="15.75" x14ac:dyDescent="0.25">
      <c r="A78" s="14">
        <v>77</v>
      </c>
      <c r="B78" s="17">
        <v>34</v>
      </c>
      <c r="C78" s="17">
        <v>63</v>
      </c>
      <c r="D78" s="17">
        <v>56</v>
      </c>
      <c r="E78" s="17">
        <v>13</v>
      </c>
      <c r="F78" s="12">
        <v>34</v>
      </c>
      <c r="G78" s="12">
        <v>28</v>
      </c>
      <c r="H78" s="17">
        <v>23</v>
      </c>
      <c r="I78" s="12">
        <v>78</v>
      </c>
      <c r="J78" s="12">
        <v>76</v>
      </c>
      <c r="K78" s="12">
        <v>39</v>
      </c>
      <c r="L78" s="12">
        <v>28</v>
      </c>
      <c r="M78" s="12">
        <v>60</v>
      </c>
      <c r="N78" s="12">
        <v>70</v>
      </c>
      <c r="O78" s="12">
        <v>105</v>
      </c>
      <c r="P78" s="12">
        <v>41</v>
      </c>
      <c r="Q78" s="12">
        <v>67</v>
      </c>
    </row>
    <row r="79" spans="1:17" ht="15.75" x14ac:dyDescent="0.25">
      <c r="A79" s="14">
        <v>78</v>
      </c>
      <c r="B79" s="17">
        <v>35</v>
      </c>
      <c r="C79" s="12">
        <v>63</v>
      </c>
      <c r="D79" s="12">
        <v>57</v>
      </c>
      <c r="E79" s="13">
        <v>13</v>
      </c>
      <c r="F79" s="12">
        <v>35</v>
      </c>
      <c r="G79" s="12">
        <v>29</v>
      </c>
      <c r="H79" s="17">
        <v>24</v>
      </c>
      <c r="I79" s="12">
        <v>80</v>
      </c>
      <c r="J79" s="12">
        <v>76</v>
      </c>
      <c r="K79" s="12">
        <v>39</v>
      </c>
      <c r="L79" s="12">
        <v>28</v>
      </c>
      <c r="M79" s="12">
        <v>63</v>
      </c>
      <c r="N79" s="12">
        <v>73</v>
      </c>
      <c r="O79" s="12">
        <v>109</v>
      </c>
      <c r="P79" s="12">
        <v>42</v>
      </c>
      <c r="Q79" s="12">
        <v>69</v>
      </c>
    </row>
    <row r="80" spans="1:17" ht="15.75" x14ac:dyDescent="0.25">
      <c r="A80" s="14">
        <v>79</v>
      </c>
      <c r="B80" s="17">
        <v>36</v>
      </c>
      <c r="C80" s="17">
        <v>64</v>
      </c>
      <c r="D80" s="17">
        <v>60</v>
      </c>
      <c r="E80" s="17">
        <v>14</v>
      </c>
      <c r="F80" s="12">
        <v>36</v>
      </c>
      <c r="G80" s="12">
        <v>30</v>
      </c>
      <c r="H80" s="17">
        <v>26</v>
      </c>
      <c r="I80" s="12">
        <v>83</v>
      </c>
      <c r="J80" s="12">
        <v>77</v>
      </c>
      <c r="K80" s="12">
        <v>40</v>
      </c>
      <c r="L80" s="12">
        <v>31</v>
      </c>
      <c r="M80" s="12">
        <v>65</v>
      </c>
      <c r="N80" s="12">
        <v>74</v>
      </c>
      <c r="O80" s="12">
        <v>110</v>
      </c>
      <c r="P80" s="12">
        <v>45</v>
      </c>
      <c r="Q80" s="12">
        <v>71</v>
      </c>
    </row>
    <row r="81" spans="1:17" ht="15.75" x14ac:dyDescent="0.25">
      <c r="A81" s="14">
        <v>80</v>
      </c>
      <c r="B81" s="17">
        <v>39</v>
      </c>
      <c r="C81" s="17">
        <v>74</v>
      </c>
      <c r="D81" s="17">
        <v>61</v>
      </c>
      <c r="E81" s="17">
        <v>14</v>
      </c>
      <c r="F81" s="12">
        <v>36</v>
      </c>
      <c r="G81" s="12">
        <v>30</v>
      </c>
      <c r="H81" s="17">
        <v>26</v>
      </c>
      <c r="I81" s="12">
        <v>83</v>
      </c>
      <c r="J81" s="12">
        <v>77</v>
      </c>
      <c r="K81" s="12">
        <v>40</v>
      </c>
      <c r="L81" s="12">
        <v>31</v>
      </c>
      <c r="M81" s="12">
        <v>69</v>
      </c>
      <c r="N81" s="12">
        <v>76</v>
      </c>
      <c r="O81" s="12">
        <v>110</v>
      </c>
      <c r="P81" s="12">
        <v>50</v>
      </c>
      <c r="Q81" s="12">
        <v>74</v>
      </c>
    </row>
    <row r="82" spans="1:17" ht="15.75" x14ac:dyDescent="0.25">
      <c r="A82" s="14">
        <v>81</v>
      </c>
      <c r="B82" s="17">
        <v>40</v>
      </c>
      <c r="C82" s="17">
        <v>77</v>
      </c>
      <c r="D82" s="17">
        <v>63</v>
      </c>
      <c r="E82" s="17">
        <v>15</v>
      </c>
      <c r="F82" s="12">
        <v>37</v>
      </c>
      <c r="G82" s="12">
        <v>30</v>
      </c>
      <c r="H82" s="17">
        <v>27</v>
      </c>
      <c r="I82" s="12">
        <v>83</v>
      </c>
      <c r="J82" s="12">
        <v>80</v>
      </c>
      <c r="K82" s="12">
        <v>43</v>
      </c>
      <c r="L82" s="12">
        <v>31</v>
      </c>
      <c r="M82" s="12">
        <v>72</v>
      </c>
      <c r="N82" s="12">
        <v>79</v>
      </c>
      <c r="O82" s="12">
        <v>111</v>
      </c>
      <c r="P82" s="12">
        <v>52</v>
      </c>
      <c r="Q82" s="12">
        <v>74</v>
      </c>
    </row>
    <row r="83" spans="1:17" ht="15.75" x14ac:dyDescent="0.25">
      <c r="A83" s="14">
        <v>82</v>
      </c>
      <c r="B83" s="17">
        <v>40</v>
      </c>
      <c r="C83" s="17">
        <v>81</v>
      </c>
      <c r="D83" s="17">
        <v>64</v>
      </c>
      <c r="E83" s="17">
        <v>15</v>
      </c>
      <c r="F83" s="12">
        <v>37</v>
      </c>
      <c r="G83" s="12">
        <v>31</v>
      </c>
      <c r="H83" s="17">
        <v>27</v>
      </c>
      <c r="I83" s="12">
        <v>86</v>
      </c>
      <c r="J83" s="12">
        <v>81</v>
      </c>
      <c r="K83" s="12">
        <v>46</v>
      </c>
      <c r="L83" s="12">
        <v>33</v>
      </c>
      <c r="M83" s="12">
        <v>75</v>
      </c>
      <c r="N83" s="12">
        <v>82</v>
      </c>
      <c r="O83" s="12">
        <v>113</v>
      </c>
      <c r="P83" s="12">
        <v>53</v>
      </c>
      <c r="Q83" s="12">
        <v>75</v>
      </c>
    </row>
    <row r="84" spans="1:17" ht="15.75" x14ac:dyDescent="0.25">
      <c r="A84" s="14">
        <v>83</v>
      </c>
      <c r="B84" s="17">
        <v>43</v>
      </c>
      <c r="C84" s="17">
        <v>88</v>
      </c>
      <c r="D84" s="17">
        <v>64</v>
      </c>
      <c r="E84" s="17">
        <v>15</v>
      </c>
      <c r="F84" s="12">
        <v>38</v>
      </c>
      <c r="G84" s="12">
        <v>32</v>
      </c>
      <c r="H84" s="17">
        <v>28</v>
      </c>
      <c r="I84" s="12">
        <v>88</v>
      </c>
      <c r="J84" s="12">
        <v>89</v>
      </c>
      <c r="K84" s="12">
        <v>48</v>
      </c>
      <c r="L84" s="12">
        <v>33</v>
      </c>
      <c r="M84" s="12">
        <v>76</v>
      </c>
      <c r="N84" s="12">
        <v>83</v>
      </c>
      <c r="O84" s="12">
        <v>114</v>
      </c>
      <c r="P84" s="12">
        <v>53</v>
      </c>
      <c r="Q84" s="12">
        <v>76</v>
      </c>
    </row>
    <row r="85" spans="1:17" ht="15.75" x14ac:dyDescent="0.25">
      <c r="A85" s="14">
        <v>84</v>
      </c>
      <c r="B85" s="17">
        <v>54</v>
      </c>
      <c r="C85" s="17">
        <v>89</v>
      </c>
      <c r="D85" s="17">
        <v>64</v>
      </c>
      <c r="E85" s="17">
        <v>15</v>
      </c>
      <c r="F85" s="12">
        <v>38</v>
      </c>
      <c r="G85" s="12">
        <v>32</v>
      </c>
      <c r="H85" s="17">
        <v>28</v>
      </c>
      <c r="I85" s="12">
        <v>88</v>
      </c>
      <c r="J85" s="12">
        <v>89</v>
      </c>
      <c r="K85" s="12">
        <v>49</v>
      </c>
      <c r="L85" s="12">
        <v>33</v>
      </c>
      <c r="M85" s="12">
        <v>78</v>
      </c>
      <c r="N85" s="12">
        <v>84</v>
      </c>
      <c r="O85" s="12">
        <v>115</v>
      </c>
      <c r="P85" s="12">
        <v>54</v>
      </c>
      <c r="Q85" s="12">
        <v>78</v>
      </c>
    </row>
    <row r="86" spans="1:17" ht="15.75" x14ac:dyDescent="0.25">
      <c r="A86" s="14">
        <v>85</v>
      </c>
      <c r="B86" s="17">
        <v>59</v>
      </c>
      <c r="C86" s="17">
        <v>90</v>
      </c>
      <c r="D86" s="17">
        <v>65</v>
      </c>
      <c r="E86" s="17">
        <v>16</v>
      </c>
      <c r="F86" s="12">
        <v>42</v>
      </c>
      <c r="G86" s="12">
        <v>34</v>
      </c>
      <c r="H86" s="17">
        <v>29</v>
      </c>
      <c r="I86" s="12">
        <v>90</v>
      </c>
      <c r="J86" s="12">
        <v>92</v>
      </c>
      <c r="K86" s="12">
        <v>53</v>
      </c>
      <c r="L86" s="12">
        <v>34</v>
      </c>
      <c r="M86" s="12">
        <v>80</v>
      </c>
      <c r="N86" s="12">
        <v>88</v>
      </c>
      <c r="O86" s="12">
        <v>115</v>
      </c>
      <c r="P86" s="12">
        <v>56</v>
      </c>
      <c r="Q86" s="12">
        <v>81</v>
      </c>
    </row>
    <row r="87" spans="1:17" ht="15.75" x14ac:dyDescent="0.25">
      <c r="A87" s="14">
        <v>86</v>
      </c>
      <c r="B87" s="17">
        <v>61</v>
      </c>
      <c r="C87" s="17">
        <v>91</v>
      </c>
      <c r="D87" s="17">
        <v>66</v>
      </c>
      <c r="E87" s="17">
        <v>16</v>
      </c>
      <c r="F87" s="12">
        <v>44</v>
      </c>
      <c r="G87" s="12">
        <v>35</v>
      </c>
      <c r="H87" s="17">
        <v>32</v>
      </c>
      <c r="I87" s="12">
        <v>92</v>
      </c>
      <c r="J87" s="12">
        <v>94</v>
      </c>
      <c r="K87" s="12">
        <v>54</v>
      </c>
      <c r="L87" s="12">
        <v>34</v>
      </c>
      <c r="M87" s="12">
        <v>89</v>
      </c>
      <c r="N87" s="12">
        <v>89</v>
      </c>
      <c r="O87" s="12">
        <v>115</v>
      </c>
      <c r="P87" s="12">
        <v>65</v>
      </c>
      <c r="Q87" s="12">
        <v>83</v>
      </c>
    </row>
    <row r="88" spans="1:17" ht="15.75" x14ac:dyDescent="0.25">
      <c r="A88" s="14">
        <v>87</v>
      </c>
      <c r="B88" s="17">
        <v>61</v>
      </c>
      <c r="C88" s="17">
        <v>92</v>
      </c>
      <c r="D88" s="17">
        <v>66</v>
      </c>
      <c r="E88" s="17">
        <v>17</v>
      </c>
      <c r="F88" s="12">
        <v>45</v>
      </c>
      <c r="G88" s="12">
        <v>35</v>
      </c>
      <c r="H88" s="17">
        <v>33</v>
      </c>
      <c r="I88" s="12">
        <v>92</v>
      </c>
      <c r="J88" s="12">
        <v>94</v>
      </c>
      <c r="K88" s="12">
        <v>55</v>
      </c>
      <c r="L88" s="12">
        <v>35</v>
      </c>
      <c r="M88" s="12">
        <v>89</v>
      </c>
      <c r="N88" s="12">
        <v>90</v>
      </c>
      <c r="O88" s="12">
        <v>117</v>
      </c>
      <c r="P88" s="12">
        <v>66</v>
      </c>
      <c r="Q88" s="12">
        <v>92</v>
      </c>
    </row>
    <row r="89" spans="1:17" ht="15.75" x14ac:dyDescent="0.25">
      <c r="A89" s="14">
        <v>88</v>
      </c>
      <c r="B89" s="12">
        <v>67</v>
      </c>
      <c r="C89" s="17">
        <v>97</v>
      </c>
      <c r="D89" s="12">
        <v>68</v>
      </c>
      <c r="E89" s="17">
        <v>17</v>
      </c>
      <c r="F89" s="12">
        <v>47</v>
      </c>
      <c r="G89" s="12">
        <v>36</v>
      </c>
      <c r="H89" s="17">
        <v>34</v>
      </c>
      <c r="I89" s="12">
        <v>92</v>
      </c>
      <c r="J89" s="12">
        <v>98</v>
      </c>
      <c r="K89" s="12">
        <v>55</v>
      </c>
      <c r="L89" s="12">
        <v>35</v>
      </c>
      <c r="M89" s="12">
        <v>90</v>
      </c>
      <c r="N89" s="12">
        <v>92</v>
      </c>
      <c r="O89" s="12">
        <v>118</v>
      </c>
      <c r="P89" s="12">
        <v>66</v>
      </c>
      <c r="Q89" s="12">
        <v>97</v>
      </c>
    </row>
    <row r="90" spans="1:17" ht="15.75" x14ac:dyDescent="0.25">
      <c r="A90" s="14">
        <v>89</v>
      </c>
      <c r="B90" s="17">
        <v>69</v>
      </c>
      <c r="C90" s="17">
        <v>112</v>
      </c>
      <c r="D90" s="17">
        <v>69</v>
      </c>
      <c r="E90" s="17">
        <v>17</v>
      </c>
      <c r="F90" s="12">
        <v>48</v>
      </c>
      <c r="G90" s="12">
        <v>37</v>
      </c>
      <c r="H90" s="17">
        <v>37</v>
      </c>
      <c r="I90" s="12">
        <v>97</v>
      </c>
      <c r="J90" s="12">
        <v>99</v>
      </c>
      <c r="K90" s="12">
        <v>62</v>
      </c>
      <c r="L90" s="12">
        <v>35</v>
      </c>
      <c r="M90" s="12">
        <v>93</v>
      </c>
      <c r="N90" s="12">
        <v>93</v>
      </c>
      <c r="O90" s="12">
        <v>119</v>
      </c>
      <c r="P90" s="12">
        <v>68</v>
      </c>
      <c r="Q90" s="12">
        <v>97</v>
      </c>
    </row>
    <row r="91" spans="1:17" ht="15.75" x14ac:dyDescent="0.25">
      <c r="A91" s="14">
        <v>90</v>
      </c>
      <c r="B91" s="17">
        <v>69</v>
      </c>
      <c r="C91" s="17">
        <v>114</v>
      </c>
      <c r="D91" s="17">
        <v>73</v>
      </c>
      <c r="E91" s="17">
        <v>18</v>
      </c>
      <c r="F91" s="12">
        <v>51</v>
      </c>
      <c r="G91" s="12">
        <v>37</v>
      </c>
      <c r="H91" s="17">
        <v>38</v>
      </c>
      <c r="I91" s="12">
        <v>97</v>
      </c>
      <c r="J91" s="12">
        <v>99</v>
      </c>
      <c r="K91" s="12">
        <v>64</v>
      </c>
      <c r="L91" s="12">
        <v>35</v>
      </c>
      <c r="M91" s="12">
        <v>93</v>
      </c>
      <c r="N91" s="12">
        <v>93</v>
      </c>
      <c r="O91" s="12">
        <v>124</v>
      </c>
      <c r="P91" s="12">
        <v>69</v>
      </c>
      <c r="Q91" s="12">
        <v>98</v>
      </c>
    </row>
    <row r="92" spans="1:17" ht="15.75" x14ac:dyDescent="0.25">
      <c r="A92" s="14">
        <v>91</v>
      </c>
      <c r="B92" s="17">
        <v>69</v>
      </c>
      <c r="C92" s="17">
        <v>115</v>
      </c>
      <c r="D92" s="17">
        <v>74</v>
      </c>
      <c r="E92" s="17">
        <v>18</v>
      </c>
      <c r="F92" s="12">
        <v>51</v>
      </c>
      <c r="G92" s="12">
        <v>40</v>
      </c>
      <c r="H92" s="17">
        <v>47</v>
      </c>
      <c r="I92" s="12">
        <v>97</v>
      </c>
      <c r="J92" s="12">
        <v>101</v>
      </c>
      <c r="K92" s="12">
        <v>67</v>
      </c>
      <c r="L92" s="12">
        <v>38</v>
      </c>
      <c r="M92" s="12">
        <v>96</v>
      </c>
      <c r="N92" s="12">
        <v>95</v>
      </c>
      <c r="O92" s="12">
        <v>125</v>
      </c>
      <c r="P92" s="12">
        <v>71</v>
      </c>
      <c r="Q92" s="12">
        <v>99</v>
      </c>
    </row>
    <row r="93" spans="1:17" ht="15.75" x14ac:dyDescent="0.25">
      <c r="A93" s="14">
        <v>92</v>
      </c>
      <c r="B93" s="12">
        <v>70</v>
      </c>
      <c r="C93" s="17">
        <v>116</v>
      </c>
      <c r="D93" s="17">
        <v>81</v>
      </c>
      <c r="E93" s="17">
        <v>18</v>
      </c>
      <c r="F93" s="12">
        <v>51</v>
      </c>
      <c r="G93" s="12">
        <v>41</v>
      </c>
      <c r="H93" s="17">
        <v>51</v>
      </c>
      <c r="I93" s="12">
        <v>99</v>
      </c>
      <c r="J93" s="12">
        <v>102</v>
      </c>
      <c r="K93" s="12">
        <v>69</v>
      </c>
      <c r="L93" s="12">
        <v>42</v>
      </c>
      <c r="M93" s="12">
        <v>97</v>
      </c>
      <c r="N93" s="12">
        <v>95</v>
      </c>
      <c r="O93" s="12">
        <v>128</v>
      </c>
      <c r="P93" s="12">
        <v>72</v>
      </c>
      <c r="Q93" s="12">
        <v>102</v>
      </c>
    </row>
    <row r="94" spans="1:17" ht="15.75" x14ac:dyDescent="0.25">
      <c r="A94" s="14">
        <v>93</v>
      </c>
      <c r="B94" s="17">
        <v>76</v>
      </c>
      <c r="C94" s="17">
        <v>117</v>
      </c>
      <c r="D94" s="17">
        <v>82</v>
      </c>
      <c r="E94" s="17">
        <v>19</v>
      </c>
      <c r="F94" s="12">
        <v>51</v>
      </c>
      <c r="G94" s="12">
        <v>46</v>
      </c>
      <c r="H94" s="17">
        <v>52</v>
      </c>
      <c r="I94" s="12">
        <v>100</v>
      </c>
      <c r="J94" s="12">
        <v>104</v>
      </c>
      <c r="K94" s="12">
        <v>72</v>
      </c>
      <c r="L94" s="12">
        <v>49</v>
      </c>
      <c r="M94" s="12">
        <v>98</v>
      </c>
      <c r="N94" s="12">
        <v>95</v>
      </c>
      <c r="O94" s="12">
        <v>128</v>
      </c>
      <c r="P94" s="12">
        <v>74</v>
      </c>
      <c r="Q94" s="12">
        <v>108</v>
      </c>
    </row>
    <row r="95" spans="1:17" ht="15.75" x14ac:dyDescent="0.25">
      <c r="A95" s="14">
        <v>94</v>
      </c>
      <c r="B95" s="17">
        <v>76</v>
      </c>
      <c r="C95" s="17">
        <v>119</v>
      </c>
      <c r="D95" s="17">
        <v>84</v>
      </c>
      <c r="E95" s="17">
        <v>23</v>
      </c>
      <c r="F95" s="12">
        <v>54</v>
      </c>
      <c r="G95" s="12">
        <v>49</v>
      </c>
      <c r="H95" s="17">
        <v>62</v>
      </c>
      <c r="I95" s="12">
        <v>106</v>
      </c>
      <c r="J95" s="12">
        <v>114</v>
      </c>
      <c r="K95" s="12">
        <v>72</v>
      </c>
      <c r="L95" s="12">
        <v>49</v>
      </c>
      <c r="M95" s="12">
        <v>98</v>
      </c>
      <c r="N95" s="12">
        <v>100</v>
      </c>
      <c r="O95" s="12">
        <v>129</v>
      </c>
      <c r="P95" s="12">
        <v>76</v>
      </c>
      <c r="Q95" s="12">
        <v>109</v>
      </c>
    </row>
    <row r="96" spans="1:17" ht="15.75" x14ac:dyDescent="0.25">
      <c r="A96" s="14">
        <v>95</v>
      </c>
      <c r="B96" s="17">
        <v>77</v>
      </c>
      <c r="C96" s="17">
        <v>120</v>
      </c>
      <c r="D96" s="17">
        <v>85</v>
      </c>
      <c r="E96" s="17">
        <v>24</v>
      </c>
      <c r="F96" s="12">
        <v>55</v>
      </c>
      <c r="G96" s="12">
        <v>51</v>
      </c>
      <c r="H96" s="17">
        <v>69</v>
      </c>
      <c r="I96" s="12">
        <v>107</v>
      </c>
      <c r="J96" s="12">
        <v>115</v>
      </c>
      <c r="K96" s="12">
        <v>73</v>
      </c>
      <c r="L96" s="12">
        <v>52</v>
      </c>
      <c r="M96" s="12">
        <v>99</v>
      </c>
      <c r="N96" s="12">
        <v>102</v>
      </c>
      <c r="O96" s="12">
        <v>130</v>
      </c>
      <c r="P96" s="12">
        <v>78</v>
      </c>
      <c r="Q96" s="12">
        <v>109</v>
      </c>
    </row>
    <row r="97" spans="1:17" ht="15.75" x14ac:dyDescent="0.25">
      <c r="A97" s="14">
        <v>96</v>
      </c>
      <c r="B97" s="17">
        <v>79</v>
      </c>
      <c r="C97" s="13">
        <v>120</v>
      </c>
      <c r="D97" s="17">
        <v>86</v>
      </c>
      <c r="E97" s="17">
        <v>25</v>
      </c>
      <c r="F97" s="12">
        <v>56</v>
      </c>
      <c r="G97" s="12">
        <v>53</v>
      </c>
      <c r="H97" s="17">
        <v>70</v>
      </c>
      <c r="I97" s="12">
        <v>111</v>
      </c>
      <c r="J97" s="12">
        <v>115</v>
      </c>
      <c r="K97" s="12">
        <v>74</v>
      </c>
      <c r="L97" s="12">
        <v>56</v>
      </c>
      <c r="M97" s="12">
        <v>100</v>
      </c>
      <c r="N97" s="12">
        <v>104</v>
      </c>
      <c r="O97" s="12">
        <v>134</v>
      </c>
      <c r="P97" s="12">
        <v>85</v>
      </c>
      <c r="Q97" s="12">
        <v>110</v>
      </c>
    </row>
    <row r="98" spans="1:17" ht="15.75" x14ac:dyDescent="0.25">
      <c r="A98" s="14">
        <v>97</v>
      </c>
      <c r="B98" s="17">
        <v>84</v>
      </c>
      <c r="C98" s="17">
        <v>127</v>
      </c>
      <c r="D98" s="12">
        <v>93</v>
      </c>
      <c r="E98" s="17">
        <v>27</v>
      </c>
      <c r="F98" s="12">
        <v>57</v>
      </c>
      <c r="G98" s="12">
        <v>55</v>
      </c>
      <c r="H98" s="17">
        <v>73</v>
      </c>
      <c r="I98" s="12">
        <v>114</v>
      </c>
      <c r="J98" s="12">
        <v>116</v>
      </c>
      <c r="K98" s="12">
        <v>74</v>
      </c>
      <c r="L98" s="12">
        <v>58</v>
      </c>
      <c r="M98" s="12">
        <v>102</v>
      </c>
      <c r="N98" s="12">
        <v>105</v>
      </c>
      <c r="O98" s="12">
        <v>135</v>
      </c>
      <c r="P98" s="12">
        <v>87</v>
      </c>
      <c r="Q98" s="12">
        <v>110</v>
      </c>
    </row>
    <row r="99" spans="1:17" ht="15.75" x14ac:dyDescent="0.25">
      <c r="A99" s="14">
        <v>98</v>
      </c>
      <c r="B99" s="17">
        <v>85</v>
      </c>
      <c r="C99" s="17">
        <v>127</v>
      </c>
      <c r="D99" s="17">
        <v>95</v>
      </c>
      <c r="E99" s="17">
        <v>29</v>
      </c>
      <c r="F99" s="12">
        <v>61</v>
      </c>
      <c r="G99" s="12">
        <v>55</v>
      </c>
      <c r="H99" s="17">
        <v>74</v>
      </c>
      <c r="I99" s="12">
        <v>114</v>
      </c>
      <c r="J99" s="12">
        <v>123</v>
      </c>
      <c r="K99" s="12">
        <v>76</v>
      </c>
      <c r="L99" s="12">
        <v>58</v>
      </c>
      <c r="M99" s="12">
        <v>103</v>
      </c>
      <c r="N99" s="12">
        <v>112</v>
      </c>
      <c r="O99" s="12">
        <v>136</v>
      </c>
      <c r="P99" s="12">
        <v>93</v>
      </c>
      <c r="Q99" s="12">
        <v>112</v>
      </c>
    </row>
    <row r="100" spans="1:17" ht="15.75" x14ac:dyDescent="0.25">
      <c r="A100" s="14">
        <v>99</v>
      </c>
      <c r="B100" s="17">
        <v>85</v>
      </c>
      <c r="C100" s="17">
        <v>130</v>
      </c>
      <c r="D100" s="17">
        <v>95</v>
      </c>
      <c r="E100" s="17">
        <v>30</v>
      </c>
      <c r="F100" s="12">
        <v>64</v>
      </c>
      <c r="G100" s="12">
        <v>56</v>
      </c>
      <c r="H100" s="17">
        <v>85</v>
      </c>
      <c r="I100" s="12">
        <v>120</v>
      </c>
      <c r="J100" s="12">
        <v>128</v>
      </c>
      <c r="K100" s="12">
        <v>77</v>
      </c>
      <c r="L100" s="12">
        <v>60</v>
      </c>
      <c r="M100" s="12">
        <v>104</v>
      </c>
      <c r="N100" s="12">
        <v>113</v>
      </c>
      <c r="O100" s="12">
        <v>141</v>
      </c>
      <c r="P100" s="12">
        <v>98</v>
      </c>
      <c r="Q100" s="12">
        <v>118</v>
      </c>
    </row>
    <row r="101" spans="1:17" ht="15.75" x14ac:dyDescent="0.25">
      <c r="A101" s="14">
        <v>100</v>
      </c>
      <c r="B101" s="17">
        <v>91</v>
      </c>
      <c r="C101" s="17">
        <v>131</v>
      </c>
      <c r="D101" s="17">
        <v>96</v>
      </c>
      <c r="E101" s="17">
        <v>35</v>
      </c>
      <c r="F101" s="12">
        <v>65</v>
      </c>
      <c r="G101" s="12">
        <v>56</v>
      </c>
      <c r="H101" s="17">
        <v>90</v>
      </c>
      <c r="I101" s="12">
        <v>123</v>
      </c>
      <c r="J101" s="12">
        <v>136</v>
      </c>
      <c r="K101" s="12">
        <v>79</v>
      </c>
      <c r="L101" s="12">
        <v>71</v>
      </c>
      <c r="M101" s="12">
        <v>104</v>
      </c>
      <c r="N101" s="12">
        <v>115</v>
      </c>
      <c r="O101" s="12">
        <v>141</v>
      </c>
      <c r="P101" s="12">
        <v>99</v>
      </c>
      <c r="Q101" s="12">
        <v>118</v>
      </c>
    </row>
    <row r="102" spans="1:17" ht="15.75" x14ac:dyDescent="0.25">
      <c r="A102" s="14">
        <v>101</v>
      </c>
      <c r="B102" s="17">
        <v>92</v>
      </c>
      <c r="C102" s="17">
        <v>136</v>
      </c>
      <c r="D102" s="17">
        <v>107</v>
      </c>
      <c r="E102" s="17">
        <v>35</v>
      </c>
      <c r="F102" s="12">
        <v>66</v>
      </c>
      <c r="G102" s="12">
        <v>59</v>
      </c>
      <c r="H102" s="17">
        <v>90</v>
      </c>
      <c r="I102" s="12">
        <v>131</v>
      </c>
      <c r="J102" s="12">
        <v>143</v>
      </c>
      <c r="K102" s="12">
        <v>85</v>
      </c>
      <c r="L102" s="12">
        <v>72</v>
      </c>
      <c r="M102" s="12">
        <v>108</v>
      </c>
      <c r="N102" s="12">
        <v>118</v>
      </c>
      <c r="O102" s="12">
        <v>143</v>
      </c>
      <c r="P102" s="12">
        <v>107</v>
      </c>
      <c r="Q102" s="12">
        <v>118</v>
      </c>
    </row>
    <row r="103" spans="1:17" ht="15.75" x14ac:dyDescent="0.25">
      <c r="A103" s="14">
        <v>102</v>
      </c>
      <c r="B103" s="17">
        <v>95</v>
      </c>
      <c r="C103" s="17">
        <v>140</v>
      </c>
      <c r="D103" s="17">
        <v>115</v>
      </c>
      <c r="E103" s="17">
        <v>39</v>
      </c>
      <c r="F103" s="12">
        <v>68</v>
      </c>
      <c r="G103" s="12">
        <v>65</v>
      </c>
      <c r="H103" s="17">
        <v>92</v>
      </c>
      <c r="I103" s="12">
        <v>131</v>
      </c>
      <c r="J103" s="12">
        <v>145</v>
      </c>
      <c r="K103" s="12">
        <v>87</v>
      </c>
      <c r="L103" s="12">
        <v>74</v>
      </c>
      <c r="M103" s="12">
        <v>109</v>
      </c>
      <c r="N103" s="12">
        <v>119</v>
      </c>
      <c r="O103" s="12">
        <v>143</v>
      </c>
      <c r="P103" s="12">
        <v>120</v>
      </c>
      <c r="Q103" s="12">
        <v>119</v>
      </c>
    </row>
    <row r="104" spans="1:17" ht="15.75" x14ac:dyDescent="0.25">
      <c r="A104" s="14">
        <v>103</v>
      </c>
      <c r="B104" s="17">
        <v>104</v>
      </c>
      <c r="C104" s="17">
        <v>142</v>
      </c>
      <c r="D104" s="17">
        <v>117</v>
      </c>
      <c r="E104" s="17">
        <v>40</v>
      </c>
      <c r="F104" s="12">
        <v>69</v>
      </c>
      <c r="G104" s="12">
        <v>72</v>
      </c>
      <c r="H104" s="17">
        <v>92</v>
      </c>
      <c r="I104" s="12">
        <v>133</v>
      </c>
      <c r="J104" s="12">
        <v>146</v>
      </c>
      <c r="K104" s="12">
        <v>88</v>
      </c>
      <c r="L104" s="12">
        <v>94</v>
      </c>
      <c r="M104" s="12">
        <v>112</v>
      </c>
      <c r="N104" s="12">
        <v>120</v>
      </c>
      <c r="O104" s="12">
        <v>144</v>
      </c>
      <c r="P104" s="12">
        <v>121</v>
      </c>
      <c r="Q104" s="12">
        <v>125</v>
      </c>
    </row>
    <row r="105" spans="1:17" ht="15.75" x14ac:dyDescent="0.25">
      <c r="A105" s="14">
        <v>104</v>
      </c>
      <c r="B105" s="17">
        <v>107</v>
      </c>
      <c r="C105" s="17">
        <v>143</v>
      </c>
      <c r="D105" s="17">
        <v>117</v>
      </c>
      <c r="E105" s="17">
        <v>40</v>
      </c>
      <c r="F105" s="12">
        <v>69</v>
      </c>
      <c r="G105" s="12">
        <v>72</v>
      </c>
      <c r="H105" s="17">
        <v>96</v>
      </c>
      <c r="I105" s="12">
        <v>138</v>
      </c>
      <c r="J105" s="12">
        <v>149</v>
      </c>
      <c r="K105" s="12">
        <v>95</v>
      </c>
      <c r="L105" s="12">
        <v>95</v>
      </c>
      <c r="M105" s="12">
        <v>118</v>
      </c>
      <c r="N105" s="12">
        <v>120</v>
      </c>
      <c r="O105" s="12">
        <v>145</v>
      </c>
      <c r="P105" s="12">
        <v>128</v>
      </c>
      <c r="Q105" s="12">
        <v>127</v>
      </c>
    </row>
    <row r="106" spans="1:17" ht="15.75" x14ac:dyDescent="0.25">
      <c r="A106" s="14">
        <v>105</v>
      </c>
      <c r="B106" s="17">
        <v>107</v>
      </c>
      <c r="C106" s="17">
        <v>143</v>
      </c>
      <c r="D106" s="17">
        <v>119</v>
      </c>
      <c r="E106" s="17">
        <v>52</v>
      </c>
      <c r="F106" s="12">
        <v>73</v>
      </c>
      <c r="G106" s="12">
        <v>73</v>
      </c>
      <c r="H106" s="17">
        <v>98</v>
      </c>
      <c r="I106" s="12">
        <v>145</v>
      </c>
      <c r="J106" s="12">
        <v>149</v>
      </c>
      <c r="K106" s="12">
        <v>104</v>
      </c>
      <c r="L106" s="12">
        <v>96</v>
      </c>
      <c r="M106" s="12">
        <v>118</v>
      </c>
      <c r="N106" s="12">
        <v>120</v>
      </c>
      <c r="O106" s="12">
        <v>150</v>
      </c>
      <c r="P106" s="12">
        <v>130</v>
      </c>
      <c r="Q106" s="12">
        <v>127</v>
      </c>
    </row>
    <row r="107" spans="1:17" ht="15.75" x14ac:dyDescent="0.25">
      <c r="A107" s="14">
        <v>106</v>
      </c>
      <c r="B107" s="12">
        <v>109</v>
      </c>
      <c r="C107" s="17">
        <v>145</v>
      </c>
      <c r="D107" s="17">
        <v>124</v>
      </c>
      <c r="E107" s="17">
        <v>54</v>
      </c>
      <c r="F107" s="12">
        <v>74</v>
      </c>
      <c r="G107" s="12">
        <v>74</v>
      </c>
      <c r="H107" s="17">
        <v>105</v>
      </c>
      <c r="I107" s="12">
        <v>151</v>
      </c>
      <c r="J107" s="12">
        <v>150</v>
      </c>
      <c r="K107" s="12">
        <v>130</v>
      </c>
      <c r="L107" s="12">
        <v>102</v>
      </c>
      <c r="M107" s="12">
        <v>120</v>
      </c>
      <c r="N107" s="12">
        <v>127</v>
      </c>
      <c r="O107" s="12">
        <v>151</v>
      </c>
      <c r="P107" s="12">
        <v>130</v>
      </c>
      <c r="Q107" s="12">
        <v>133</v>
      </c>
    </row>
    <row r="108" spans="1:17" ht="15.75" x14ac:dyDescent="0.25">
      <c r="A108" s="14">
        <v>107</v>
      </c>
      <c r="B108" s="17">
        <v>115</v>
      </c>
      <c r="C108" s="17">
        <v>155</v>
      </c>
      <c r="D108" s="17">
        <v>128</v>
      </c>
      <c r="E108" s="17">
        <v>56</v>
      </c>
      <c r="F108" s="12">
        <v>76</v>
      </c>
      <c r="G108" s="12">
        <v>83</v>
      </c>
      <c r="H108" s="12">
        <v>108</v>
      </c>
      <c r="I108" s="12">
        <v>152</v>
      </c>
      <c r="J108" s="12">
        <v>150</v>
      </c>
      <c r="K108" s="12">
        <v>133</v>
      </c>
      <c r="L108" s="12">
        <v>119</v>
      </c>
      <c r="M108" s="12">
        <v>124</v>
      </c>
      <c r="N108" s="12">
        <v>129</v>
      </c>
      <c r="O108" s="12">
        <v>151</v>
      </c>
      <c r="P108" s="12">
        <v>138</v>
      </c>
      <c r="Q108" s="12">
        <v>144</v>
      </c>
    </row>
    <row r="109" spans="1:17" ht="15.75" x14ac:dyDescent="0.25">
      <c r="A109" s="14">
        <v>108</v>
      </c>
      <c r="B109" s="17">
        <v>117</v>
      </c>
      <c r="C109" s="17">
        <v>157</v>
      </c>
      <c r="D109" s="17">
        <v>129</v>
      </c>
      <c r="E109" s="17">
        <v>67</v>
      </c>
      <c r="F109" s="12">
        <v>81</v>
      </c>
      <c r="G109" s="12">
        <v>83</v>
      </c>
      <c r="H109" s="17">
        <v>123</v>
      </c>
      <c r="I109" s="12">
        <v>152</v>
      </c>
      <c r="J109" s="12">
        <v>155</v>
      </c>
      <c r="K109" s="12">
        <v>133</v>
      </c>
      <c r="L109" s="12">
        <v>122</v>
      </c>
      <c r="M109" s="12">
        <v>126</v>
      </c>
      <c r="N109" s="12">
        <v>130</v>
      </c>
      <c r="O109" s="12">
        <v>151</v>
      </c>
      <c r="P109" s="12">
        <v>147</v>
      </c>
      <c r="Q109" s="12">
        <v>146</v>
      </c>
    </row>
    <row r="110" spans="1:17" ht="15.75" x14ac:dyDescent="0.25">
      <c r="A110" s="14">
        <v>109</v>
      </c>
      <c r="B110" s="17">
        <v>118</v>
      </c>
      <c r="C110" s="17">
        <v>158</v>
      </c>
      <c r="D110" s="17">
        <v>130</v>
      </c>
      <c r="E110" s="17">
        <v>74</v>
      </c>
      <c r="F110" s="12">
        <v>83</v>
      </c>
      <c r="G110" s="12">
        <v>83</v>
      </c>
      <c r="H110" s="17">
        <v>124</v>
      </c>
      <c r="I110" s="12">
        <v>152</v>
      </c>
      <c r="J110" s="12">
        <v>156</v>
      </c>
      <c r="K110" s="12">
        <v>133</v>
      </c>
      <c r="L110" s="12">
        <v>127</v>
      </c>
      <c r="M110" s="12">
        <v>136</v>
      </c>
      <c r="N110" s="12">
        <v>138</v>
      </c>
      <c r="O110" s="12">
        <v>152</v>
      </c>
      <c r="P110" s="12">
        <v>152</v>
      </c>
      <c r="Q110" s="12">
        <v>148</v>
      </c>
    </row>
    <row r="111" spans="1:17" ht="15.75" x14ac:dyDescent="0.25">
      <c r="A111" s="14">
        <v>110</v>
      </c>
      <c r="B111" s="17">
        <v>133</v>
      </c>
      <c r="C111" s="17">
        <v>158</v>
      </c>
      <c r="D111" s="17">
        <v>135</v>
      </c>
      <c r="E111" s="17">
        <v>78</v>
      </c>
      <c r="F111" s="12">
        <v>83</v>
      </c>
      <c r="G111" s="12">
        <v>86</v>
      </c>
      <c r="H111" s="17">
        <v>131</v>
      </c>
      <c r="I111" s="12">
        <v>153</v>
      </c>
      <c r="J111" s="12">
        <v>161</v>
      </c>
      <c r="K111" s="12">
        <v>134</v>
      </c>
      <c r="L111" s="12">
        <v>151</v>
      </c>
      <c r="M111" s="12">
        <v>137</v>
      </c>
      <c r="N111" s="12">
        <v>138</v>
      </c>
      <c r="O111" s="12">
        <v>152</v>
      </c>
      <c r="P111" s="12">
        <v>153</v>
      </c>
      <c r="Q111" s="12">
        <v>153</v>
      </c>
    </row>
    <row r="112" spans="1:17" ht="15.75" x14ac:dyDescent="0.25">
      <c r="A112" s="14">
        <v>111</v>
      </c>
      <c r="B112" s="12">
        <v>133</v>
      </c>
      <c r="C112" s="17">
        <v>159</v>
      </c>
      <c r="D112" s="17">
        <v>146</v>
      </c>
      <c r="E112" s="17">
        <v>83</v>
      </c>
      <c r="F112" s="12">
        <v>84</v>
      </c>
      <c r="G112" s="12">
        <v>93</v>
      </c>
      <c r="H112" s="17">
        <v>147</v>
      </c>
      <c r="I112" s="12">
        <v>155</v>
      </c>
      <c r="J112" s="12">
        <v>162</v>
      </c>
      <c r="K112" s="12">
        <v>138</v>
      </c>
      <c r="L112" s="12">
        <v>152</v>
      </c>
      <c r="M112" s="12">
        <v>143</v>
      </c>
      <c r="N112" s="12">
        <v>138</v>
      </c>
      <c r="O112" s="12">
        <v>152</v>
      </c>
      <c r="P112" s="12">
        <v>155</v>
      </c>
      <c r="Q112" s="12">
        <v>154</v>
      </c>
    </row>
    <row r="113" spans="1:18" ht="15.75" x14ac:dyDescent="0.25">
      <c r="A113" s="14">
        <v>112</v>
      </c>
      <c r="B113" s="17">
        <v>137</v>
      </c>
      <c r="C113" s="17">
        <v>162</v>
      </c>
      <c r="D113" s="17">
        <v>164</v>
      </c>
      <c r="E113" s="17">
        <v>90</v>
      </c>
      <c r="F113" s="12">
        <v>87</v>
      </c>
      <c r="G113" s="12">
        <v>94</v>
      </c>
      <c r="H113" s="13">
        <v>148</v>
      </c>
      <c r="I113" s="12">
        <v>157</v>
      </c>
      <c r="J113" s="12">
        <v>165</v>
      </c>
      <c r="K113" s="12">
        <v>142</v>
      </c>
      <c r="L113" s="12">
        <v>155</v>
      </c>
      <c r="M113" s="12">
        <v>143</v>
      </c>
      <c r="N113" s="12">
        <v>143</v>
      </c>
      <c r="O113" s="12">
        <v>153</v>
      </c>
      <c r="P113" s="12">
        <v>160</v>
      </c>
      <c r="Q113" s="12">
        <v>159</v>
      </c>
    </row>
    <row r="114" spans="1:18" ht="15.75" x14ac:dyDescent="0.25">
      <c r="A114" s="14">
        <v>113</v>
      </c>
      <c r="B114" s="17">
        <v>143</v>
      </c>
      <c r="C114" s="17">
        <v>164</v>
      </c>
      <c r="D114" s="17">
        <v>164</v>
      </c>
      <c r="E114" s="17">
        <v>131</v>
      </c>
      <c r="F114" s="12">
        <v>90</v>
      </c>
      <c r="G114" s="12">
        <v>97</v>
      </c>
      <c r="H114" s="17">
        <v>161</v>
      </c>
      <c r="I114" s="12">
        <v>161</v>
      </c>
      <c r="J114" s="12">
        <v>168</v>
      </c>
      <c r="K114" s="12">
        <v>144</v>
      </c>
      <c r="L114" s="12">
        <v>156</v>
      </c>
      <c r="M114" s="12">
        <v>144</v>
      </c>
      <c r="N114" s="12">
        <v>144</v>
      </c>
      <c r="O114" s="12">
        <v>154</v>
      </c>
      <c r="P114" s="12">
        <v>161</v>
      </c>
      <c r="Q114" s="12">
        <v>159</v>
      </c>
    </row>
    <row r="115" spans="1:18" ht="15.75" x14ac:dyDescent="0.25">
      <c r="A115" s="14">
        <v>114</v>
      </c>
      <c r="B115" s="17">
        <v>150</v>
      </c>
      <c r="C115" s="17">
        <v>167</v>
      </c>
      <c r="D115" s="17">
        <v>165</v>
      </c>
      <c r="E115" s="17">
        <v>131</v>
      </c>
      <c r="F115" s="12">
        <v>93</v>
      </c>
      <c r="G115" s="12">
        <v>97</v>
      </c>
      <c r="H115" s="17">
        <v>164</v>
      </c>
      <c r="I115" s="12">
        <v>167</v>
      </c>
      <c r="J115" s="12">
        <v>173</v>
      </c>
      <c r="K115" s="12">
        <v>145</v>
      </c>
      <c r="L115" s="12">
        <v>156</v>
      </c>
      <c r="M115" s="12">
        <v>146</v>
      </c>
      <c r="N115" s="12">
        <v>148</v>
      </c>
      <c r="O115" s="12">
        <v>154</v>
      </c>
      <c r="P115" s="12">
        <v>161</v>
      </c>
      <c r="Q115" s="12">
        <v>161</v>
      </c>
    </row>
    <row r="116" spans="1:18" ht="15.75" x14ac:dyDescent="0.25">
      <c r="A116" s="14">
        <v>115</v>
      </c>
      <c r="B116" s="17">
        <v>151</v>
      </c>
      <c r="C116" s="17">
        <v>172</v>
      </c>
      <c r="D116" s="17">
        <v>167</v>
      </c>
      <c r="E116" s="17">
        <v>136</v>
      </c>
      <c r="F116" s="12">
        <v>93</v>
      </c>
      <c r="G116" s="12">
        <v>100</v>
      </c>
      <c r="H116" s="17">
        <v>166</v>
      </c>
      <c r="I116" s="12">
        <v>168</v>
      </c>
      <c r="J116" s="12">
        <v>173</v>
      </c>
      <c r="K116" s="12">
        <v>147</v>
      </c>
      <c r="L116" s="12">
        <v>163</v>
      </c>
      <c r="M116" s="12">
        <v>149</v>
      </c>
      <c r="N116" s="12">
        <v>149</v>
      </c>
      <c r="O116" s="12">
        <v>164</v>
      </c>
      <c r="P116" s="12">
        <v>165</v>
      </c>
      <c r="Q116" s="12">
        <v>164</v>
      </c>
    </row>
    <row r="117" spans="1:18" ht="15.75" x14ac:dyDescent="0.25">
      <c r="A117" s="14">
        <v>116</v>
      </c>
      <c r="B117" s="17">
        <v>152</v>
      </c>
      <c r="C117" s="17">
        <v>172</v>
      </c>
      <c r="D117" s="17">
        <v>173</v>
      </c>
      <c r="E117" s="17">
        <v>147</v>
      </c>
      <c r="F117" s="12">
        <v>93</v>
      </c>
      <c r="G117" s="12">
        <v>102</v>
      </c>
      <c r="H117" s="17">
        <v>170</v>
      </c>
      <c r="I117" s="12">
        <v>172</v>
      </c>
      <c r="J117" s="12">
        <v>175</v>
      </c>
      <c r="K117" s="12">
        <v>150</v>
      </c>
      <c r="L117" s="12">
        <v>167</v>
      </c>
      <c r="M117" s="12">
        <v>151</v>
      </c>
      <c r="N117" s="12">
        <v>153</v>
      </c>
      <c r="O117" s="12">
        <v>171</v>
      </c>
      <c r="P117" s="12">
        <v>167</v>
      </c>
      <c r="Q117" s="12">
        <v>164</v>
      </c>
    </row>
    <row r="118" spans="1:18" ht="15.75" x14ac:dyDescent="0.25">
      <c r="A118" s="14">
        <v>117</v>
      </c>
      <c r="B118" s="17">
        <v>155</v>
      </c>
      <c r="C118" s="17">
        <v>177</v>
      </c>
      <c r="D118" s="17">
        <v>174</v>
      </c>
      <c r="E118" s="17">
        <v>157</v>
      </c>
      <c r="F118" s="12">
        <v>103</v>
      </c>
      <c r="G118" s="12">
        <v>103</v>
      </c>
      <c r="H118" s="17">
        <v>171</v>
      </c>
      <c r="I118" s="12">
        <v>172</v>
      </c>
      <c r="J118" s="12">
        <v>176</v>
      </c>
      <c r="K118" s="12">
        <v>157</v>
      </c>
      <c r="L118" s="12">
        <v>168</v>
      </c>
      <c r="M118" s="12">
        <v>151</v>
      </c>
      <c r="N118" s="12">
        <v>167</v>
      </c>
      <c r="O118" s="12">
        <v>171</v>
      </c>
      <c r="P118" s="12">
        <v>174</v>
      </c>
      <c r="Q118" s="12">
        <v>167</v>
      </c>
    </row>
    <row r="119" spans="1:18" ht="15.75" x14ac:dyDescent="0.25">
      <c r="A119" s="14">
        <v>118</v>
      </c>
      <c r="B119" s="17">
        <v>163</v>
      </c>
      <c r="C119" s="17">
        <v>178</v>
      </c>
      <c r="D119" s="17">
        <v>175</v>
      </c>
      <c r="E119" s="17">
        <v>172</v>
      </c>
      <c r="F119" s="12">
        <v>103</v>
      </c>
      <c r="G119" s="12">
        <v>104</v>
      </c>
      <c r="H119" s="17">
        <v>173</v>
      </c>
      <c r="I119" s="12">
        <v>177</v>
      </c>
      <c r="J119" s="12">
        <v>177</v>
      </c>
      <c r="K119" s="12">
        <v>168</v>
      </c>
      <c r="L119" s="12">
        <v>169</v>
      </c>
      <c r="M119" s="12">
        <v>153</v>
      </c>
      <c r="N119" s="12">
        <v>171</v>
      </c>
      <c r="O119" s="12">
        <v>173</v>
      </c>
      <c r="P119" s="12">
        <v>176</v>
      </c>
      <c r="Q119" s="12">
        <v>172</v>
      </c>
    </row>
    <row r="120" spans="1:18" ht="15.75" x14ac:dyDescent="0.25">
      <c r="A120" s="14">
        <v>119</v>
      </c>
      <c r="B120" s="12">
        <v>173</v>
      </c>
      <c r="C120" s="17">
        <v>179</v>
      </c>
      <c r="D120" s="12">
        <v>177</v>
      </c>
      <c r="E120" s="17">
        <v>178</v>
      </c>
      <c r="F120" s="12">
        <v>108</v>
      </c>
      <c r="G120" s="12">
        <v>108</v>
      </c>
      <c r="H120" s="17">
        <v>175</v>
      </c>
      <c r="I120" s="12">
        <v>178</v>
      </c>
      <c r="J120" s="12">
        <v>179</v>
      </c>
      <c r="K120" s="12">
        <v>174</v>
      </c>
      <c r="L120" s="12">
        <v>179</v>
      </c>
      <c r="M120" s="12">
        <v>166</v>
      </c>
      <c r="N120" s="12">
        <v>173</v>
      </c>
      <c r="O120" s="12">
        <v>175</v>
      </c>
      <c r="P120" s="12">
        <v>177</v>
      </c>
      <c r="Q120" s="12">
        <v>176</v>
      </c>
    </row>
    <row r="121" spans="1:18" ht="15.75" x14ac:dyDescent="0.25">
      <c r="A121" s="14">
        <v>120</v>
      </c>
      <c r="B121" s="17">
        <v>179</v>
      </c>
      <c r="C121" s="17">
        <v>179</v>
      </c>
      <c r="D121" s="17">
        <v>178</v>
      </c>
      <c r="E121" s="17">
        <v>180</v>
      </c>
      <c r="F121" s="12">
        <v>113</v>
      </c>
      <c r="G121" s="12">
        <v>110</v>
      </c>
      <c r="H121" s="17">
        <v>178</v>
      </c>
      <c r="I121" s="12">
        <v>180</v>
      </c>
      <c r="J121" s="12">
        <v>180</v>
      </c>
      <c r="K121" s="12">
        <v>179</v>
      </c>
      <c r="L121" s="12">
        <v>180</v>
      </c>
      <c r="M121" s="12">
        <v>180</v>
      </c>
      <c r="N121" s="12">
        <v>174</v>
      </c>
      <c r="O121" s="12">
        <v>179</v>
      </c>
      <c r="P121" s="12">
        <v>180</v>
      </c>
      <c r="Q121" s="12">
        <v>180</v>
      </c>
    </row>
    <row r="122" spans="1:18" ht="15.75" x14ac:dyDescent="0.25">
      <c r="A122" s="14"/>
    </row>
    <row r="123" spans="1:18" ht="15.75" x14ac:dyDescent="0.25">
      <c r="A123" s="14" t="s">
        <v>170</v>
      </c>
      <c r="B123" s="20">
        <f>99/120</f>
        <v>0.82499999999999996</v>
      </c>
      <c r="C123" s="20">
        <f>84/120</f>
        <v>0.7</v>
      </c>
      <c r="D123" s="20">
        <f>96/120</f>
        <v>0.8</v>
      </c>
      <c r="E123" s="20">
        <f>111/120</f>
        <v>0.92500000000000004</v>
      </c>
      <c r="F123" s="20">
        <f>112/120</f>
        <v>0.93333333333333335</v>
      </c>
      <c r="G123" s="20">
        <f>110/120</f>
        <v>0.91666666666666663</v>
      </c>
      <c r="H123" s="20">
        <f>99/120</f>
        <v>0.82499999999999996</v>
      </c>
      <c r="I123" s="20">
        <f>84/120</f>
        <v>0.7</v>
      </c>
      <c r="J123" s="20">
        <f>84/120</f>
        <v>0.7</v>
      </c>
      <c r="K123" s="20">
        <f>103/120</f>
        <v>0.85833333333333328</v>
      </c>
      <c r="L123" s="12">
        <f>102/120</f>
        <v>0.85</v>
      </c>
      <c r="M123" s="12">
        <v>0.73</v>
      </c>
      <c r="N123" s="12">
        <v>0.72</v>
      </c>
      <c r="O123" s="12">
        <v>0.72</v>
      </c>
      <c r="P123" s="12">
        <v>0.81</v>
      </c>
      <c r="Q123" s="12">
        <v>0.72</v>
      </c>
      <c r="R123" s="20">
        <f>AVERAGE(B123:Q123)</f>
        <v>0.7958333333333335</v>
      </c>
    </row>
    <row r="124" spans="1:18" ht="15.75" x14ac:dyDescent="0.25">
      <c r="A124" s="14" t="s">
        <v>158</v>
      </c>
      <c r="B124" s="12">
        <v>7.14</v>
      </c>
      <c r="C124" s="17">
        <v>11.57</v>
      </c>
      <c r="D124" s="17">
        <v>13.03</v>
      </c>
      <c r="E124" s="17">
        <v>4.13</v>
      </c>
      <c r="F124" s="20">
        <f>AVERAGE(B124:E124)</f>
        <v>8.9675000000000011</v>
      </c>
      <c r="G124" s="17">
        <v>5.47</v>
      </c>
      <c r="H124" s="17">
        <v>5.53</v>
      </c>
      <c r="I124" s="17">
        <v>20.05</v>
      </c>
      <c r="J124" s="20">
        <v>17.68</v>
      </c>
      <c r="K124" s="17">
        <v>7.4</v>
      </c>
      <c r="L124" s="17">
        <v>7.68</v>
      </c>
      <c r="M124" s="17">
        <v>9.7100000000000009</v>
      </c>
      <c r="N124" s="17">
        <v>12.03</v>
      </c>
      <c r="O124" s="17">
        <v>20.72</v>
      </c>
      <c r="P124" s="17">
        <v>7.86</v>
      </c>
      <c r="Q124" s="17">
        <v>13.59</v>
      </c>
      <c r="R124" s="20">
        <f>AVERAGE(B124:Q124)</f>
        <v>10.784843750000002</v>
      </c>
    </row>
    <row r="125" spans="1:18" ht="15.75" x14ac:dyDescent="0.25">
      <c r="A125" s="14" t="s">
        <v>159</v>
      </c>
      <c r="B125" s="20">
        <f>1-B123</f>
        <v>0.17500000000000004</v>
      </c>
      <c r="C125" s="20">
        <f t="shared" ref="C125:H125" si="0">1-C123</f>
        <v>0.30000000000000004</v>
      </c>
      <c r="D125" s="20">
        <f t="shared" si="0"/>
        <v>0.19999999999999996</v>
      </c>
      <c r="E125" s="20">
        <f t="shared" si="0"/>
        <v>7.4999999999999956E-2</v>
      </c>
      <c r="F125" s="20">
        <f t="shared" si="0"/>
        <v>6.6666666666666652E-2</v>
      </c>
      <c r="G125" s="20">
        <f t="shared" si="0"/>
        <v>8.333333333333337E-2</v>
      </c>
      <c r="H125" s="20">
        <f t="shared" si="0"/>
        <v>0.17500000000000004</v>
      </c>
      <c r="I125" s="20">
        <f>1-I123</f>
        <v>0.30000000000000004</v>
      </c>
      <c r="J125" s="20">
        <f t="shared" ref="J125:K125" si="1">1-J123</f>
        <v>0.30000000000000004</v>
      </c>
      <c r="K125" s="20">
        <f t="shared" si="1"/>
        <v>0.14166666666666672</v>
      </c>
      <c r="L125" s="12">
        <v>0.15</v>
      </c>
      <c r="M125" s="12">
        <v>0.27</v>
      </c>
      <c r="N125" s="12">
        <v>0.28000000000000003</v>
      </c>
      <c r="O125" s="12">
        <v>0.28000000000000003</v>
      </c>
      <c r="P125" s="12">
        <v>0.19</v>
      </c>
      <c r="Q125" s="12">
        <v>0.28000000000000003</v>
      </c>
      <c r="R125" s="20">
        <f>AVERAGE(B125:Q125)</f>
        <v>0.20416666666666666</v>
      </c>
    </row>
    <row r="126" spans="1:18" ht="15.75" x14ac:dyDescent="0.25">
      <c r="A126" s="14"/>
    </row>
    <row r="127" spans="1:18" ht="15.75" x14ac:dyDescent="0.25">
      <c r="A127" s="14"/>
      <c r="B127" s="27" t="s">
        <v>16</v>
      </c>
      <c r="C127" s="27" t="s">
        <v>20</v>
      </c>
      <c r="D127" s="27" t="s">
        <v>21</v>
      </c>
      <c r="E127" s="27" t="s">
        <v>22</v>
      </c>
      <c r="F127" s="28" t="s">
        <v>23</v>
      </c>
      <c r="G127" s="28" t="s">
        <v>24</v>
      </c>
      <c r="H127" s="28" t="s">
        <v>25</v>
      </c>
      <c r="I127" s="28" t="s">
        <v>181</v>
      </c>
      <c r="J127" s="28" t="s">
        <v>182</v>
      </c>
      <c r="K127" s="28" t="s">
        <v>183</v>
      </c>
      <c r="L127" s="28" t="s">
        <v>184</v>
      </c>
      <c r="M127" s="28" t="s">
        <v>185</v>
      </c>
      <c r="N127" s="28" t="s">
        <v>186</v>
      </c>
      <c r="O127" s="28" t="s">
        <v>187</v>
      </c>
      <c r="P127" s="28" t="s">
        <v>188</v>
      </c>
      <c r="Q127" s="28" t="s">
        <v>189</v>
      </c>
      <c r="R127" s="28" t="s">
        <v>176</v>
      </c>
    </row>
    <row r="128" spans="1:18" ht="15.75" x14ac:dyDescent="0.25">
      <c r="A128" s="14">
        <v>10</v>
      </c>
      <c r="B128" s="19">
        <v>42</v>
      </c>
      <c r="C128" s="19">
        <v>31</v>
      </c>
      <c r="D128" s="19">
        <v>25</v>
      </c>
      <c r="E128" s="19">
        <v>68</v>
      </c>
      <c r="F128" s="19">
        <v>44</v>
      </c>
      <c r="G128" s="19">
        <v>48</v>
      </c>
      <c r="H128" s="19">
        <v>48</v>
      </c>
      <c r="I128" s="19">
        <v>26</v>
      </c>
      <c r="J128" s="19">
        <v>28</v>
      </c>
      <c r="K128" s="19">
        <v>40</v>
      </c>
      <c r="L128" s="19">
        <v>41</v>
      </c>
      <c r="M128" s="19">
        <v>36</v>
      </c>
      <c r="N128" s="19">
        <v>29</v>
      </c>
      <c r="O128" s="19">
        <v>18</v>
      </c>
      <c r="P128" s="19">
        <v>43</v>
      </c>
      <c r="Q128" s="19">
        <v>19</v>
      </c>
      <c r="R128" s="24">
        <f t="shared" ref="R128:R145" si="2">AVERAGE(B128:Q128)</f>
        <v>36.625</v>
      </c>
    </row>
    <row r="129" spans="1:18" ht="15.75" x14ac:dyDescent="0.25">
      <c r="A129" s="14">
        <v>20</v>
      </c>
      <c r="B129" s="19">
        <v>25</v>
      </c>
      <c r="C129" s="19">
        <v>15</v>
      </c>
      <c r="D129" s="19">
        <v>16</v>
      </c>
      <c r="E129" s="19">
        <v>25</v>
      </c>
      <c r="F129" s="19">
        <v>18</v>
      </c>
      <c r="G129" s="19">
        <v>20</v>
      </c>
      <c r="H129" s="19">
        <v>22</v>
      </c>
      <c r="I129" s="19">
        <v>15</v>
      </c>
      <c r="J129" s="19">
        <v>11</v>
      </c>
      <c r="K129" s="19">
        <v>23</v>
      </c>
      <c r="L129" s="19">
        <v>19</v>
      </c>
      <c r="M129" s="19">
        <v>19</v>
      </c>
      <c r="N129" s="19">
        <v>13</v>
      </c>
      <c r="O129" s="19">
        <v>7</v>
      </c>
      <c r="P129" s="19">
        <v>16</v>
      </c>
      <c r="Q129" s="19">
        <v>15</v>
      </c>
      <c r="R129" s="24">
        <f t="shared" si="2"/>
        <v>17.4375</v>
      </c>
    </row>
    <row r="130" spans="1:18" ht="15.75" x14ac:dyDescent="0.25">
      <c r="A130" s="14">
        <v>30</v>
      </c>
      <c r="B130" s="19">
        <v>7</v>
      </c>
      <c r="C130" s="19">
        <v>7</v>
      </c>
      <c r="D130" s="19">
        <v>19</v>
      </c>
      <c r="E130" s="19">
        <v>6</v>
      </c>
      <c r="F130" s="19">
        <v>12</v>
      </c>
      <c r="G130" s="19">
        <v>13</v>
      </c>
      <c r="H130" s="19">
        <v>15</v>
      </c>
      <c r="I130" s="19">
        <v>6</v>
      </c>
      <c r="J130" s="19">
        <v>8</v>
      </c>
      <c r="K130" s="19">
        <v>11</v>
      </c>
      <c r="L130" s="19">
        <v>18</v>
      </c>
      <c r="M130" s="19">
        <v>8</v>
      </c>
      <c r="N130" s="19">
        <v>17</v>
      </c>
      <c r="O130" s="19">
        <v>4</v>
      </c>
      <c r="P130" s="19">
        <v>12</v>
      </c>
      <c r="Q130" s="19">
        <v>18</v>
      </c>
      <c r="R130" s="24">
        <f t="shared" si="2"/>
        <v>11.3125</v>
      </c>
    </row>
    <row r="131" spans="1:18" ht="15.75" x14ac:dyDescent="0.25">
      <c r="A131" s="14">
        <v>40</v>
      </c>
      <c r="B131" s="19">
        <v>8</v>
      </c>
      <c r="C131" s="19">
        <v>11</v>
      </c>
      <c r="D131" s="19">
        <v>12</v>
      </c>
      <c r="E131" s="19">
        <v>5</v>
      </c>
      <c r="F131" s="19">
        <v>10</v>
      </c>
      <c r="G131" s="19">
        <v>10</v>
      </c>
      <c r="H131" s="19">
        <v>5</v>
      </c>
      <c r="I131" s="19">
        <v>5</v>
      </c>
      <c r="J131" s="19">
        <v>12</v>
      </c>
      <c r="K131" s="19">
        <v>6</v>
      </c>
      <c r="L131" s="19">
        <v>13</v>
      </c>
      <c r="M131" s="19">
        <v>5</v>
      </c>
      <c r="N131" s="19">
        <v>5</v>
      </c>
      <c r="O131" s="19">
        <v>7</v>
      </c>
      <c r="P131" s="19">
        <v>5</v>
      </c>
      <c r="Q131" s="19">
        <v>5</v>
      </c>
      <c r="R131" s="24">
        <f t="shared" si="2"/>
        <v>7.75</v>
      </c>
    </row>
    <row r="132" spans="1:18" ht="15.75" x14ac:dyDescent="0.25">
      <c r="A132" s="14">
        <v>50</v>
      </c>
      <c r="B132" s="19">
        <v>1</v>
      </c>
      <c r="C132" s="19">
        <v>5</v>
      </c>
      <c r="D132" s="19">
        <v>4</v>
      </c>
      <c r="E132" s="19">
        <v>0</v>
      </c>
      <c r="F132" s="19">
        <v>5</v>
      </c>
      <c r="G132" s="19">
        <v>3</v>
      </c>
      <c r="H132" s="19">
        <v>1</v>
      </c>
      <c r="I132" s="19">
        <v>8</v>
      </c>
      <c r="J132" s="19">
        <v>7</v>
      </c>
      <c r="K132" s="19">
        <v>4</v>
      </c>
      <c r="L132" s="19">
        <v>3</v>
      </c>
      <c r="M132" s="19">
        <v>3</v>
      </c>
      <c r="N132" s="19">
        <v>3</v>
      </c>
      <c r="O132" s="19">
        <v>7</v>
      </c>
      <c r="P132" s="19">
        <v>4</v>
      </c>
      <c r="Q132" s="19">
        <v>9</v>
      </c>
      <c r="R132" s="24">
        <f t="shared" si="2"/>
        <v>4.1875</v>
      </c>
    </row>
    <row r="133" spans="1:18" ht="15.75" x14ac:dyDescent="0.25">
      <c r="A133" s="14">
        <v>60</v>
      </c>
      <c r="B133" s="19">
        <v>2</v>
      </c>
      <c r="C133" s="19">
        <v>6</v>
      </c>
      <c r="D133" s="19">
        <v>3</v>
      </c>
      <c r="E133" s="19">
        <v>3</v>
      </c>
      <c r="F133" s="19">
        <v>8</v>
      </c>
      <c r="G133" s="19">
        <v>7</v>
      </c>
      <c r="H133" s="19">
        <v>2</v>
      </c>
      <c r="I133" s="19">
        <v>6</v>
      </c>
      <c r="J133" s="19">
        <v>5</v>
      </c>
      <c r="K133" s="19">
        <v>4</v>
      </c>
      <c r="L133" s="19">
        <v>5</v>
      </c>
      <c r="M133" s="19">
        <v>6</v>
      </c>
      <c r="N133" s="19">
        <v>6</v>
      </c>
      <c r="O133" s="19">
        <v>5</v>
      </c>
      <c r="P133" s="19">
        <v>5</v>
      </c>
      <c r="Q133" s="19">
        <v>7</v>
      </c>
      <c r="R133" s="24">
        <f t="shared" si="2"/>
        <v>5</v>
      </c>
    </row>
    <row r="134" spans="1:18" ht="15.75" x14ac:dyDescent="0.25">
      <c r="A134" s="14">
        <v>70</v>
      </c>
      <c r="B134" s="19">
        <v>7</v>
      </c>
      <c r="C134" s="19">
        <v>4</v>
      </c>
      <c r="D134" s="19">
        <v>10</v>
      </c>
      <c r="E134" s="19">
        <v>1</v>
      </c>
      <c r="F134" s="19">
        <v>7</v>
      </c>
      <c r="G134" s="19">
        <v>1</v>
      </c>
      <c r="H134" s="19">
        <v>3</v>
      </c>
      <c r="I134" s="19">
        <v>7</v>
      </c>
      <c r="J134" s="19">
        <v>2</v>
      </c>
      <c r="K134" s="19">
        <v>4</v>
      </c>
      <c r="L134" s="19">
        <v>0</v>
      </c>
      <c r="M134" s="19">
        <v>3</v>
      </c>
      <c r="N134" s="19">
        <v>4</v>
      </c>
      <c r="O134" s="19">
        <v>7</v>
      </c>
      <c r="P134" s="19">
        <v>5</v>
      </c>
      <c r="Q134" s="19">
        <v>5</v>
      </c>
      <c r="R134" s="24">
        <f t="shared" si="2"/>
        <v>4.375</v>
      </c>
    </row>
    <row r="135" spans="1:18" ht="15.75" x14ac:dyDescent="0.25">
      <c r="A135" s="14">
        <v>80</v>
      </c>
      <c r="B135" s="19">
        <v>4</v>
      </c>
      <c r="C135" s="19">
        <v>2</v>
      </c>
      <c r="D135" s="19">
        <v>2</v>
      </c>
      <c r="E135" s="19">
        <v>2</v>
      </c>
      <c r="F135" s="19">
        <v>3</v>
      </c>
      <c r="G135" s="19">
        <v>4</v>
      </c>
      <c r="H135" s="19">
        <v>2</v>
      </c>
      <c r="I135" s="19">
        <v>5</v>
      </c>
      <c r="J135" s="19">
        <v>8</v>
      </c>
      <c r="K135" s="19">
        <v>8</v>
      </c>
      <c r="L135" s="19">
        <v>3</v>
      </c>
      <c r="M135" s="19">
        <v>5</v>
      </c>
      <c r="N135" s="19">
        <v>4</v>
      </c>
      <c r="O135" s="19">
        <v>4</v>
      </c>
      <c r="P135" s="19">
        <v>5</v>
      </c>
      <c r="Q135" s="19">
        <v>6</v>
      </c>
      <c r="R135" s="24">
        <f t="shared" si="2"/>
        <v>4.1875</v>
      </c>
    </row>
    <row r="136" spans="1:18" ht="15.75" x14ac:dyDescent="0.25">
      <c r="A136" s="14">
        <v>90</v>
      </c>
      <c r="B136" s="19">
        <v>3</v>
      </c>
      <c r="C136" s="19">
        <v>4</v>
      </c>
      <c r="D136" s="19">
        <v>5</v>
      </c>
      <c r="E136" s="19">
        <v>2</v>
      </c>
      <c r="F136" s="19">
        <v>6</v>
      </c>
      <c r="G136" s="19">
        <v>4</v>
      </c>
      <c r="H136" s="19">
        <v>3</v>
      </c>
      <c r="I136" s="19">
        <v>7</v>
      </c>
      <c r="J136" s="19">
        <v>3</v>
      </c>
      <c r="K136" s="19">
        <v>3</v>
      </c>
      <c r="L136" s="19">
        <v>0</v>
      </c>
      <c r="M136" s="19">
        <v>3</v>
      </c>
      <c r="N136" s="19">
        <v>6</v>
      </c>
      <c r="O136" s="19">
        <v>6</v>
      </c>
      <c r="P136" s="19">
        <v>2</v>
      </c>
      <c r="Q136" s="19">
        <v>2</v>
      </c>
      <c r="R136" s="24">
        <f t="shared" si="2"/>
        <v>3.6875</v>
      </c>
    </row>
    <row r="137" spans="1:18" ht="15.75" x14ac:dyDescent="0.25">
      <c r="A137" s="14">
        <v>100</v>
      </c>
      <c r="B137" s="19">
        <v>3</v>
      </c>
      <c r="C137" s="19">
        <v>3</v>
      </c>
      <c r="D137" s="19">
        <v>4</v>
      </c>
      <c r="E137" s="19">
        <v>0</v>
      </c>
      <c r="F137" s="19">
        <v>3</v>
      </c>
      <c r="G137" s="19">
        <v>5</v>
      </c>
      <c r="H137" s="19">
        <v>4</v>
      </c>
      <c r="I137" s="19">
        <v>8</v>
      </c>
      <c r="J137" s="19">
        <v>6</v>
      </c>
      <c r="K137" s="19">
        <v>1</v>
      </c>
      <c r="L137" s="19">
        <v>3</v>
      </c>
      <c r="M137" s="19">
        <v>8</v>
      </c>
      <c r="N137" s="19">
        <v>7</v>
      </c>
      <c r="O137" s="19">
        <v>7</v>
      </c>
      <c r="P137" s="19">
        <v>3</v>
      </c>
      <c r="Q137" s="19">
        <v>5</v>
      </c>
      <c r="R137" s="24">
        <f t="shared" si="2"/>
        <v>4.375</v>
      </c>
    </row>
    <row r="138" spans="1:18" ht="15.75" x14ac:dyDescent="0.25">
      <c r="A138" s="14">
        <v>110</v>
      </c>
      <c r="B138" s="19">
        <v>4</v>
      </c>
      <c r="C138" s="19">
        <v>0</v>
      </c>
      <c r="D138" s="19">
        <v>1</v>
      </c>
      <c r="E138" s="19">
        <v>0</v>
      </c>
      <c r="F138" s="19">
        <v>3</v>
      </c>
      <c r="G138" s="19">
        <v>5</v>
      </c>
      <c r="H138" s="19">
        <v>2</v>
      </c>
      <c r="I138" s="19">
        <v>2</v>
      </c>
      <c r="J138" s="19">
        <v>3</v>
      </c>
      <c r="K138" s="19">
        <v>1</v>
      </c>
      <c r="L138" s="19">
        <v>1</v>
      </c>
      <c r="M138" s="19">
        <v>6</v>
      </c>
      <c r="N138" s="19">
        <v>3</v>
      </c>
      <c r="O138" s="19">
        <v>8</v>
      </c>
      <c r="P138" s="19">
        <v>1</v>
      </c>
      <c r="Q138" s="19">
        <v>6</v>
      </c>
      <c r="R138" s="24">
        <f t="shared" si="2"/>
        <v>2.875</v>
      </c>
    </row>
    <row r="139" spans="1:18" ht="15.75" x14ac:dyDescent="0.25">
      <c r="A139" s="14">
        <v>120</v>
      </c>
      <c r="B139" s="19">
        <v>3</v>
      </c>
      <c r="C139" s="19">
        <v>8</v>
      </c>
      <c r="D139" s="19">
        <v>4</v>
      </c>
      <c r="E139" s="19">
        <v>0</v>
      </c>
      <c r="F139" s="19">
        <v>1</v>
      </c>
      <c r="G139" s="19">
        <v>0</v>
      </c>
      <c r="H139" s="19">
        <v>0</v>
      </c>
      <c r="I139" s="19">
        <v>4</v>
      </c>
      <c r="J139" s="19">
        <v>4</v>
      </c>
      <c r="K139" s="19">
        <v>0</v>
      </c>
      <c r="L139" s="19">
        <v>1</v>
      </c>
      <c r="M139" s="19">
        <v>4</v>
      </c>
      <c r="N139" s="19">
        <v>8</v>
      </c>
      <c r="O139" s="19">
        <v>9</v>
      </c>
      <c r="P139" s="19">
        <v>1</v>
      </c>
      <c r="Q139" s="19">
        <v>5</v>
      </c>
      <c r="R139" s="24">
        <f t="shared" si="2"/>
        <v>3.25</v>
      </c>
    </row>
    <row r="140" spans="1:18" ht="15.75" x14ac:dyDescent="0.25">
      <c r="A140" s="14">
        <v>130</v>
      </c>
      <c r="B140" s="19">
        <v>0</v>
      </c>
      <c r="C140" s="19">
        <v>3</v>
      </c>
      <c r="D140" s="19">
        <v>4</v>
      </c>
      <c r="E140" s="19">
        <v>0</v>
      </c>
      <c r="F140" s="19">
        <v>0</v>
      </c>
      <c r="G140" s="19">
        <v>0</v>
      </c>
      <c r="H140" s="19">
        <v>2</v>
      </c>
      <c r="I140" s="19">
        <v>1</v>
      </c>
      <c r="J140" s="19">
        <v>2</v>
      </c>
      <c r="K140" s="19">
        <v>1</v>
      </c>
      <c r="L140" s="19">
        <v>2</v>
      </c>
      <c r="M140" s="19">
        <v>2</v>
      </c>
      <c r="N140" s="19">
        <v>3</v>
      </c>
      <c r="O140" s="19">
        <v>6</v>
      </c>
      <c r="P140" s="19">
        <v>4</v>
      </c>
      <c r="Q140" s="19">
        <v>3</v>
      </c>
      <c r="R140" s="24">
        <f t="shared" si="2"/>
        <v>2.0625</v>
      </c>
    </row>
    <row r="141" spans="1:18" ht="15.75" x14ac:dyDescent="0.25">
      <c r="A141" s="14">
        <v>140</v>
      </c>
      <c r="B141" s="19">
        <v>3</v>
      </c>
      <c r="C141" s="19">
        <v>3</v>
      </c>
      <c r="D141" s="19">
        <v>1</v>
      </c>
      <c r="E141" s="19">
        <v>3</v>
      </c>
      <c r="F141" s="19">
        <v>0</v>
      </c>
      <c r="G141" s="19">
        <v>0</v>
      </c>
      <c r="H141" s="19">
        <v>1</v>
      </c>
      <c r="I141" s="19">
        <v>4</v>
      </c>
      <c r="J141" s="19">
        <v>1</v>
      </c>
      <c r="K141" s="19">
        <v>5</v>
      </c>
      <c r="L141" s="19">
        <v>0</v>
      </c>
      <c r="M141" s="19">
        <v>2</v>
      </c>
      <c r="N141" s="19">
        <v>3</v>
      </c>
      <c r="O141" s="19">
        <v>3</v>
      </c>
      <c r="P141" s="19">
        <v>1</v>
      </c>
      <c r="Q141" s="19">
        <v>1</v>
      </c>
      <c r="R141" s="24">
        <f t="shared" si="2"/>
        <v>1.9375</v>
      </c>
    </row>
    <row r="142" spans="1:18" ht="15.75" x14ac:dyDescent="0.25">
      <c r="A142" s="14">
        <v>150</v>
      </c>
      <c r="B142" s="19">
        <v>2</v>
      </c>
      <c r="C142" s="19">
        <v>4</v>
      </c>
      <c r="D142" s="19">
        <v>1</v>
      </c>
      <c r="E142" s="19">
        <v>1</v>
      </c>
      <c r="F142" s="19">
        <v>0</v>
      </c>
      <c r="G142" s="19">
        <v>0</v>
      </c>
      <c r="H142" s="19">
        <v>2</v>
      </c>
      <c r="I142" s="19">
        <v>1</v>
      </c>
      <c r="J142" s="19">
        <v>7</v>
      </c>
      <c r="K142" s="19">
        <v>5</v>
      </c>
      <c r="L142" s="19">
        <v>0</v>
      </c>
      <c r="M142" s="19">
        <v>5</v>
      </c>
      <c r="N142" s="19">
        <v>4</v>
      </c>
      <c r="O142" s="19">
        <v>7</v>
      </c>
      <c r="P142" s="19">
        <v>1</v>
      </c>
      <c r="Q142" s="19">
        <v>3</v>
      </c>
      <c r="R142" s="24">
        <f t="shared" si="2"/>
        <v>2.6875</v>
      </c>
    </row>
    <row r="143" spans="1:18" ht="15.75" x14ac:dyDescent="0.25">
      <c r="A143" s="14">
        <v>160</v>
      </c>
      <c r="B143" s="19">
        <v>3</v>
      </c>
      <c r="C143" s="19">
        <v>5</v>
      </c>
      <c r="D143" s="19">
        <v>0</v>
      </c>
      <c r="E143" s="19">
        <v>1</v>
      </c>
      <c r="F143" s="19">
        <v>0</v>
      </c>
      <c r="G143" s="19">
        <v>0</v>
      </c>
      <c r="H143" s="19">
        <v>0</v>
      </c>
      <c r="I143" s="19">
        <v>7</v>
      </c>
      <c r="J143" s="19">
        <v>2</v>
      </c>
      <c r="K143" s="19">
        <v>1</v>
      </c>
      <c r="L143" s="19">
        <v>5</v>
      </c>
      <c r="M143" s="19">
        <v>3</v>
      </c>
      <c r="N143" s="19">
        <v>1</v>
      </c>
      <c r="O143" s="19">
        <v>9</v>
      </c>
      <c r="P143" s="19">
        <v>4</v>
      </c>
      <c r="Q143" s="19">
        <v>4</v>
      </c>
      <c r="R143" s="24">
        <f t="shared" si="2"/>
        <v>2.8125</v>
      </c>
    </row>
    <row r="144" spans="1:18" ht="15.75" x14ac:dyDescent="0.25">
      <c r="A144" s="14">
        <v>170</v>
      </c>
      <c r="B144" s="19">
        <v>1</v>
      </c>
      <c r="C144" s="19">
        <v>3</v>
      </c>
      <c r="D144" s="19">
        <v>4</v>
      </c>
      <c r="E144" s="19">
        <v>0</v>
      </c>
      <c r="F144" s="19">
        <v>0</v>
      </c>
      <c r="G144" s="19">
        <v>0</v>
      </c>
      <c r="H144" s="19">
        <v>4</v>
      </c>
      <c r="I144" s="19">
        <v>3</v>
      </c>
      <c r="J144" s="19">
        <v>4</v>
      </c>
      <c r="K144" s="19">
        <v>1</v>
      </c>
      <c r="L144" s="19">
        <v>4</v>
      </c>
      <c r="M144" s="19">
        <v>1</v>
      </c>
      <c r="N144" s="19">
        <v>1</v>
      </c>
      <c r="O144" s="19">
        <v>1</v>
      </c>
      <c r="P144" s="19">
        <v>4</v>
      </c>
      <c r="Q144" s="19">
        <v>4</v>
      </c>
      <c r="R144" s="24">
        <f t="shared" si="2"/>
        <v>2.1875</v>
      </c>
    </row>
    <row r="145" spans="1:18" ht="15.75" x14ac:dyDescent="0.25">
      <c r="A145" s="14">
        <v>180</v>
      </c>
      <c r="B145" s="19">
        <v>2</v>
      </c>
      <c r="C145" s="19">
        <v>6</v>
      </c>
      <c r="D145" s="19">
        <v>5</v>
      </c>
      <c r="E145" s="19">
        <v>3</v>
      </c>
      <c r="F145" s="19">
        <v>0</v>
      </c>
      <c r="G145" s="19">
        <v>0</v>
      </c>
      <c r="H145" s="19">
        <v>4</v>
      </c>
      <c r="I145" s="19">
        <v>5</v>
      </c>
      <c r="J145" s="19">
        <v>7</v>
      </c>
      <c r="K145" s="19">
        <v>2</v>
      </c>
      <c r="L145" s="19">
        <v>2</v>
      </c>
      <c r="M145" s="19">
        <v>1</v>
      </c>
      <c r="N145" s="19">
        <v>3</v>
      </c>
      <c r="O145" s="19">
        <v>5</v>
      </c>
      <c r="P145" s="19">
        <v>4</v>
      </c>
      <c r="Q145" s="19">
        <v>3</v>
      </c>
      <c r="R145" s="24">
        <f t="shared" si="2"/>
        <v>3.25</v>
      </c>
    </row>
    <row r="146" spans="1:18" ht="15.75" x14ac:dyDescent="0.25">
      <c r="A146" s="14"/>
      <c r="B146" s="19"/>
      <c r="C146" s="19"/>
    </row>
    <row r="147" spans="1:18" ht="15.75" x14ac:dyDescent="0.25">
      <c r="A147" s="29"/>
      <c r="B147" s="27" t="s">
        <v>16</v>
      </c>
      <c r="C147" s="27" t="s">
        <v>20</v>
      </c>
      <c r="D147" s="27" t="s">
        <v>21</v>
      </c>
      <c r="E147" s="27" t="s">
        <v>22</v>
      </c>
      <c r="F147" s="28" t="s">
        <v>23</v>
      </c>
      <c r="G147" s="28" t="s">
        <v>24</v>
      </c>
      <c r="H147" s="26" t="s">
        <v>25</v>
      </c>
      <c r="I147" s="28" t="s">
        <v>181</v>
      </c>
      <c r="J147" s="28" t="s">
        <v>182</v>
      </c>
      <c r="K147" s="28" t="s">
        <v>183</v>
      </c>
      <c r="L147" s="28" t="s">
        <v>184</v>
      </c>
      <c r="M147" s="28" t="s">
        <v>185</v>
      </c>
      <c r="N147" s="28" t="s">
        <v>186</v>
      </c>
      <c r="O147" s="28" t="s">
        <v>187</v>
      </c>
      <c r="P147" s="28" t="s">
        <v>188</v>
      </c>
      <c r="Q147" s="28" t="s">
        <v>189</v>
      </c>
      <c r="R147" s="28" t="s">
        <v>204</v>
      </c>
    </row>
    <row r="148" spans="1:18" ht="15.75" x14ac:dyDescent="0.25">
      <c r="A148" s="14">
        <v>1</v>
      </c>
      <c r="B148" s="17">
        <v>7</v>
      </c>
      <c r="C148" s="17">
        <v>2</v>
      </c>
      <c r="D148" s="19">
        <v>2</v>
      </c>
      <c r="E148" s="19">
        <v>5</v>
      </c>
      <c r="F148">
        <v>8</v>
      </c>
      <c r="G148" s="19">
        <v>5</v>
      </c>
      <c r="H148" s="19">
        <v>7</v>
      </c>
      <c r="I148" s="19">
        <v>6</v>
      </c>
      <c r="J148" s="19">
        <v>7</v>
      </c>
      <c r="K148" s="19">
        <v>7</v>
      </c>
      <c r="L148" s="19">
        <v>6</v>
      </c>
      <c r="M148" s="19">
        <v>4</v>
      </c>
      <c r="N148" s="19">
        <v>0</v>
      </c>
      <c r="O148" s="19">
        <v>2</v>
      </c>
      <c r="P148" s="19">
        <v>5</v>
      </c>
      <c r="Q148" s="19">
        <v>1</v>
      </c>
      <c r="R148">
        <f t="shared" ref="R148:R179" si="3">SUM(B148:Q148)</f>
        <v>74</v>
      </c>
    </row>
    <row r="149" spans="1:18" ht="15.75" x14ac:dyDescent="0.25">
      <c r="A149" s="14">
        <v>2</v>
      </c>
      <c r="B149" s="17">
        <v>2</v>
      </c>
      <c r="C149" s="17">
        <v>3</v>
      </c>
      <c r="D149" s="19">
        <v>1</v>
      </c>
      <c r="E149" s="19">
        <v>10</v>
      </c>
      <c r="F149">
        <v>5</v>
      </c>
      <c r="G149" s="19">
        <v>10</v>
      </c>
      <c r="H149" s="19">
        <v>5</v>
      </c>
      <c r="I149" s="19">
        <v>2</v>
      </c>
      <c r="J149" s="19">
        <v>0</v>
      </c>
      <c r="K149" s="19">
        <v>5</v>
      </c>
      <c r="L149" s="19">
        <v>6</v>
      </c>
      <c r="M149" s="19">
        <v>5</v>
      </c>
      <c r="N149" s="19">
        <v>1</v>
      </c>
      <c r="O149" s="19">
        <v>0</v>
      </c>
      <c r="P149" s="19">
        <v>6</v>
      </c>
      <c r="Q149" s="19">
        <v>5</v>
      </c>
      <c r="R149">
        <f t="shared" si="3"/>
        <v>66</v>
      </c>
    </row>
    <row r="150" spans="1:18" ht="15.75" x14ac:dyDescent="0.25">
      <c r="A150" s="14">
        <v>3</v>
      </c>
      <c r="B150" s="17">
        <v>3</v>
      </c>
      <c r="C150" s="17">
        <v>3</v>
      </c>
      <c r="D150" s="19">
        <v>4</v>
      </c>
      <c r="E150" s="19">
        <v>12</v>
      </c>
      <c r="F150">
        <v>6</v>
      </c>
      <c r="G150" s="19">
        <v>8</v>
      </c>
      <c r="H150" s="19">
        <v>6</v>
      </c>
      <c r="I150" s="19">
        <v>3</v>
      </c>
      <c r="J150" s="19">
        <v>1</v>
      </c>
      <c r="K150" s="19">
        <v>2</v>
      </c>
      <c r="L150" s="19">
        <v>7</v>
      </c>
      <c r="M150" s="19">
        <v>5</v>
      </c>
      <c r="N150" s="19">
        <v>4</v>
      </c>
      <c r="O150" s="19">
        <v>5</v>
      </c>
      <c r="P150" s="19">
        <v>4</v>
      </c>
      <c r="Q150" s="19">
        <v>2</v>
      </c>
      <c r="R150">
        <f t="shared" si="3"/>
        <v>75</v>
      </c>
    </row>
    <row r="151" spans="1:18" ht="15.75" x14ac:dyDescent="0.25">
      <c r="A151" s="14">
        <v>4</v>
      </c>
      <c r="B151" s="17">
        <v>5</v>
      </c>
      <c r="C151" s="17">
        <v>3</v>
      </c>
      <c r="D151" s="19">
        <v>1</v>
      </c>
      <c r="E151" s="19">
        <v>12</v>
      </c>
      <c r="F151">
        <v>1</v>
      </c>
      <c r="G151" s="19">
        <v>4</v>
      </c>
      <c r="H151" s="19">
        <v>5</v>
      </c>
      <c r="I151" s="19">
        <v>4</v>
      </c>
      <c r="J151" s="19">
        <v>4</v>
      </c>
      <c r="K151" s="19">
        <v>2</v>
      </c>
      <c r="L151" s="19">
        <v>3</v>
      </c>
      <c r="M151" s="19">
        <v>4</v>
      </c>
      <c r="N151" s="19">
        <v>4</v>
      </c>
      <c r="O151" s="19">
        <v>1</v>
      </c>
      <c r="P151" s="19">
        <v>4</v>
      </c>
      <c r="Q151" s="19">
        <v>1</v>
      </c>
      <c r="R151">
        <f t="shared" si="3"/>
        <v>58</v>
      </c>
    </row>
    <row r="152" spans="1:18" ht="15.75" x14ac:dyDescent="0.25">
      <c r="A152" s="14">
        <v>5</v>
      </c>
      <c r="B152" s="17">
        <v>7</v>
      </c>
      <c r="C152" s="17">
        <v>5</v>
      </c>
      <c r="D152" s="19">
        <v>7</v>
      </c>
      <c r="E152" s="19">
        <v>6</v>
      </c>
      <c r="F152">
        <v>5</v>
      </c>
      <c r="G152" s="19">
        <v>4</v>
      </c>
      <c r="H152" s="19">
        <v>4</v>
      </c>
      <c r="I152" s="19">
        <v>1</v>
      </c>
      <c r="J152" s="19">
        <v>4</v>
      </c>
      <c r="K152" s="19">
        <v>6</v>
      </c>
      <c r="L152" s="19">
        <v>3</v>
      </c>
      <c r="M152" s="19">
        <v>6</v>
      </c>
      <c r="N152" s="19">
        <v>1</v>
      </c>
      <c r="O152" s="19">
        <v>1</v>
      </c>
      <c r="P152" s="19">
        <v>4</v>
      </c>
      <c r="Q152" s="19">
        <v>4</v>
      </c>
      <c r="R152">
        <f t="shared" si="3"/>
        <v>68</v>
      </c>
    </row>
    <row r="153" spans="1:18" ht="15.75" x14ac:dyDescent="0.25">
      <c r="A153" s="14">
        <v>6</v>
      </c>
      <c r="B153" s="17">
        <v>2</v>
      </c>
      <c r="C153" s="17">
        <v>4</v>
      </c>
      <c r="D153" s="19">
        <v>3</v>
      </c>
      <c r="E153" s="19">
        <v>10</v>
      </c>
      <c r="F153">
        <v>4</v>
      </c>
      <c r="G153" s="19">
        <v>4</v>
      </c>
      <c r="H153" s="19">
        <v>6</v>
      </c>
      <c r="I153" s="19">
        <v>3</v>
      </c>
      <c r="J153" s="19">
        <v>5</v>
      </c>
      <c r="K153" s="19">
        <v>2</v>
      </c>
      <c r="L153" s="19">
        <v>2</v>
      </c>
      <c r="M153" s="19">
        <v>1</v>
      </c>
      <c r="N153" s="19">
        <v>6</v>
      </c>
      <c r="O153" s="19">
        <v>1</v>
      </c>
      <c r="P153" s="19">
        <v>2</v>
      </c>
      <c r="Q153" s="19">
        <v>1</v>
      </c>
      <c r="R153">
        <f t="shared" si="3"/>
        <v>56</v>
      </c>
    </row>
    <row r="154" spans="1:18" ht="15.75" x14ac:dyDescent="0.25">
      <c r="A154" s="14">
        <v>7</v>
      </c>
      <c r="B154" s="17">
        <v>6</v>
      </c>
      <c r="C154" s="17">
        <v>3</v>
      </c>
      <c r="D154" s="19">
        <v>1</v>
      </c>
      <c r="E154" s="19">
        <v>2</v>
      </c>
      <c r="F154">
        <v>3</v>
      </c>
      <c r="G154" s="19">
        <v>1</v>
      </c>
      <c r="H154" s="19">
        <v>6</v>
      </c>
      <c r="I154" s="19">
        <v>2</v>
      </c>
      <c r="J154" s="19">
        <v>2</v>
      </c>
      <c r="K154" s="19">
        <v>6</v>
      </c>
      <c r="L154" s="19">
        <v>3</v>
      </c>
      <c r="M154" s="19">
        <v>3</v>
      </c>
      <c r="N154" s="19">
        <v>4</v>
      </c>
      <c r="O154" s="19">
        <v>0</v>
      </c>
      <c r="P154" s="19">
        <v>5</v>
      </c>
      <c r="Q154" s="19">
        <v>4</v>
      </c>
      <c r="R154">
        <f t="shared" si="3"/>
        <v>51</v>
      </c>
    </row>
    <row r="155" spans="1:18" ht="15.75" x14ac:dyDescent="0.25">
      <c r="A155" s="14">
        <v>8</v>
      </c>
      <c r="B155" s="17">
        <v>2</v>
      </c>
      <c r="C155" s="17">
        <v>1</v>
      </c>
      <c r="D155" s="19">
        <v>2</v>
      </c>
      <c r="E155" s="19">
        <v>2</v>
      </c>
      <c r="F155">
        <v>5</v>
      </c>
      <c r="G155" s="19">
        <v>2</v>
      </c>
      <c r="H155" s="19">
        <v>2</v>
      </c>
      <c r="I155" s="19">
        <v>2</v>
      </c>
      <c r="J155" s="19">
        <v>4</v>
      </c>
      <c r="K155" s="19">
        <v>5</v>
      </c>
      <c r="L155" s="19">
        <v>5</v>
      </c>
      <c r="M155" s="19">
        <v>4</v>
      </c>
      <c r="N155" s="19">
        <v>3</v>
      </c>
      <c r="O155" s="19">
        <v>1</v>
      </c>
      <c r="P155" s="19">
        <v>2</v>
      </c>
      <c r="Q155" s="19">
        <v>1</v>
      </c>
      <c r="R155">
        <f t="shared" si="3"/>
        <v>43</v>
      </c>
    </row>
    <row r="156" spans="1:18" ht="15.75" x14ac:dyDescent="0.25">
      <c r="A156" s="14">
        <v>9</v>
      </c>
      <c r="B156" s="17">
        <v>5</v>
      </c>
      <c r="C156" s="17">
        <v>5</v>
      </c>
      <c r="D156" s="19">
        <v>3</v>
      </c>
      <c r="E156" s="19">
        <v>1</v>
      </c>
      <c r="F156">
        <v>4</v>
      </c>
      <c r="G156" s="19">
        <v>7</v>
      </c>
      <c r="H156" s="19">
        <v>4</v>
      </c>
      <c r="I156" s="19">
        <v>1</v>
      </c>
      <c r="J156" s="19">
        <v>0</v>
      </c>
      <c r="K156" s="19">
        <v>3</v>
      </c>
      <c r="L156" s="19">
        <v>3</v>
      </c>
      <c r="M156" s="19">
        <v>2</v>
      </c>
      <c r="N156" s="19">
        <v>4</v>
      </c>
      <c r="O156" s="19">
        <v>5</v>
      </c>
      <c r="P156" s="19">
        <v>4</v>
      </c>
      <c r="Q156" s="19">
        <v>0</v>
      </c>
      <c r="R156">
        <f t="shared" si="3"/>
        <v>51</v>
      </c>
    </row>
    <row r="157" spans="1:18" ht="15.75" x14ac:dyDescent="0.25">
      <c r="A157" s="14">
        <v>10</v>
      </c>
      <c r="B157" s="17">
        <v>3</v>
      </c>
      <c r="C157" s="17">
        <v>2</v>
      </c>
      <c r="D157" s="19">
        <v>1</v>
      </c>
      <c r="E157" s="19">
        <v>8</v>
      </c>
      <c r="F157">
        <v>3</v>
      </c>
      <c r="G157" s="19">
        <v>3</v>
      </c>
      <c r="H157" s="19">
        <v>3</v>
      </c>
      <c r="I157" s="19">
        <v>2</v>
      </c>
      <c r="J157" s="19">
        <v>1</v>
      </c>
      <c r="K157" s="19">
        <v>2</v>
      </c>
      <c r="L157" s="19">
        <v>3</v>
      </c>
      <c r="M157" s="19">
        <v>2</v>
      </c>
      <c r="N157" s="19">
        <v>2</v>
      </c>
      <c r="O157" s="19">
        <v>2</v>
      </c>
      <c r="P157" s="19">
        <v>7</v>
      </c>
      <c r="Q157" s="19">
        <v>0</v>
      </c>
      <c r="R157">
        <f t="shared" si="3"/>
        <v>44</v>
      </c>
    </row>
    <row r="158" spans="1:18" ht="15.75" x14ac:dyDescent="0.25">
      <c r="A158" s="14">
        <v>11</v>
      </c>
      <c r="B158" s="17">
        <v>4</v>
      </c>
      <c r="C158" s="17">
        <v>2</v>
      </c>
      <c r="D158" s="19">
        <v>1</v>
      </c>
      <c r="E158" s="19">
        <v>6</v>
      </c>
      <c r="F158">
        <v>2</v>
      </c>
      <c r="G158" s="19">
        <v>4</v>
      </c>
      <c r="H158" s="19">
        <v>4</v>
      </c>
      <c r="I158" s="19">
        <v>2</v>
      </c>
      <c r="J158" s="19">
        <v>0</v>
      </c>
      <c r="K158" s="19">
        <v>2</v>
      </c>
      <c r="L158" s="19">
        <v>2</v>
      </c>
      <c r="M158" s="19">
        <v>1</v>
      </c>
      <c r="N158" s="19">
        <v>1</v>
      </c>
      <c r="O158" s="19">
        <v>2</v>
      </c>
      <c r="P158" s="19">
        <v>4</v>
      </c>
      <c r="Q158" s="19">
        <v>2</v>
      </c>
      <c r="R158">
        <f t="shared" si="3"/>
        <v>39</v>
      </c>
    </row>
    <row r="159" spans="1:18" ht="15.75" x14ac:dyDescent="0.25">
      <c r="A159" s="14">
        <v>12</v>
      </c>
      <c r="B159" s="17">
        <v>3</v>
      </c>
      <c r="C159" s="17">
        <v>0</v>
      </c>
      <c r="D159" s="19">
        <v>2</v>
      </c>
      <c r="E159" s="19">
        <v>2</v>
      </c>
      <c r="F159">
        <v>0</v>
      </c>
      <c r="G159" s="19">
        <v>4</v>
      </c>
      <c r="H159" s="19">
        <v>1</v>
      </c>
      <c r="I159" s="19">
        <v>3</v>
      </c>
      <c r="J159" s="19">
        <v>0</v>
      </c>
      <c r="K159" s="19">
        <v>3</v>
      </c>
      <c r="L159" s="19">
        <v>1</v>
      </c>
      <c r="M159" s="19">
        <v>3</v>
      </c>
      <c r="N159" s="19">
        <v>1</v>
      </c>
      <c r="O159" s="19">
        <v>1</v>
      </c>
      <c r="P159" s="19">
        <v>4</v>
      </c>
      <c r="Q159" s="19">
        <v>0</v>
      </c>
      <c r="R159">
        <f t="shared" si="3"/>
        <v>28</v>
      </c>
    </row>
    <row r="160" spans="1:18" ht="15.75" x14ac:dyDescent="0.25">
      <c r="A160" s="14">
        <v>13</v>
      </c>
      <c r="B160" s="17">
        <v>6</v>
      </c>
      <c r="C160" s="17">
        <v>3</v>
      </c>
      <c r="D160" s="19">
        <v>3</v>
      </c>
      <c r="E160" s="19">
        <v>2</v>
      </c>
      <c r="F160">
        <v>1</v>
      </c>
      <c r="G160" s="19">
        <v>6</v>
      </c>
      <c r="H160" s="19">
        <v>3</v>
      </c>
      <c r="I160" s="19">
        <v>2</v>
      </c>
      <c r="J160" s="19">
        <v>1</v>
      </c>
      <c r="K160" s="19">
        <v>2</v>
      </c>
      <c r="L160" s="19">
        <v>2</v>
      </c>
      <c r="M160" s="19">
        <v>2</v>
      </c>
      <c r="N160" s="19">
        <v>1</v>
      </c>
      <c r="O160" s="19">
        <v>0</v>
      </c>
      <c r="P160" s="19">
        <v>2</v>
      </c>
      <c r="Q160" s="19">
        <v>0</v>
      </c>
      <c r="R160">
        <f t="shared" si="3"/>
        <v>36</v>
      </c>
    </row>
    <row r="161" spans="1:18" ht="15.75" x14ac:dyDescent="0.25">
      <c r="A161" s="14">
        <v>14</v>
      </c>
      <c r="B161" s="17">
        <v>2</v>
      </c>
      <c r="C161" s="17">
        <v>3</v>
      </c>
      <c r="D161" s="19">
        <v>1</v>
      </c>
      <c r="E161" s="19">
        <v>2</v>
      </c>
      <c r="F161">
        <v>4</v>
      </c>
      <c r="G161" s="19">
        <v>2</v>
      </c>
      <c r="H161" s="19">
        <v>1</v>
      </c>
      <c r="I161" s="19">
        <v>0</v>
      </c>
      <c r="J161" s="19">
        <v>1</v>
      </c>
      <c r="K161" s="19">
        <v>4</v>
      </c>
      <c r="L161" s="19">
        <v>6</v>
      </c>
      <c r="M161" s="19">
        <v>2</v>
      </c>
      <c r="N161" s="19">
        <v>1</v>
      </c>
      <c r="O161" s="19">
        <v>0</v>
      </c>
      <c r="P161" s="19">
        <v>3</v>
      </c>
      <c r="Q161" s="19">
        <v>2</v>
      </c>
      <c r="R161">
        <f t="shared" si="3"/>
        <v>34</v>
      </c>
    </row>
    <row r="162" spans="1:18" ht="15.75" x14ac:dyDescent="0.25">
      <c r="A162" s="14">
        <v>15</v>
      </c>
      <c r="B162" s="17">
        <v>1</v>
      </c>
      <c r="C162" s="17">
        <v>1</v>
      </c>
      <c r="D162" s="19">
        <v>2</v>
      </c>
      <c r="E162" s="19">
        <v>4</v>
      </c>
      <c r="F162">
        <v>0</v>
      </c>
      <c r="G162" s="19">
        <v>1</v>
      </c>
      <c r="H162" s="19">
        <v>3</v>
      </c>
      <c r="I162" s="19">
        <v>2</v>
      </c>
      <c r="J162" s="19">
        <v>1</v>
      </c>
      <c r="K162" s="19">
        <v>0</v>
      </c>
      <c r="L162" s="19">
        <v>0</v>
      </c>
      <c r="M162" s="19">
        <v>2</v>
      </c>
      <c r="N162" s="19">
        <v>3</v>
      </c>
      <c r="O162" s="19">
        <v>0</v>
      </c>
      <c r="P162" s="19">
        <v>0</v>
      </c>
      <c r="Q162" s="19">
        <v>2</v>
      </c>
      <c r="R162">
        <f t="shared" si="3"/>
        <v>22</v>
      </c>
    </row>
    <row r="163" spans="1:18" ht="15.75" x14ac:dyDescent="0.25">
      <c r="A163" s="14">
        <v>16</v>
      </c>
      <c r="B163" s="17">
        <v>3</v>
      </c>
      <c r="C163" s="17">
        <v>0</v>
      </c>
      <c r="D163" s="19">
        <v>2</v>
      </c>
      <c r="E163" s="19">
        <v>2</v>
      </c>
      <c r="F163">
        <v>5</v>
      </c>
      <c r="G163" s="19">
        <v>2</v>
      </c>
      <c r="H163" s="19">
        <v>2</v>
      </c>
      <c r="I163" s="19">
        <v>0</v>
      </c>
      <c r="J163" s="19">
        <v>0</v>
      </c>
      <c r="K163" s="19">
        <v>3</v>
      </c>
      <c r="L163" s="19">
        <v>1</v>
      </c>
      <c r="M163" s="19">
        <v>1</v>
      </c>
      <c r="N163" s="19">
        <v>1</v>
      </c>
      <c r="O163" s="19">
        <v>2</v>
      </c>
      <c r="P163" s="19">
        <v>1</v>
      </c>
      <c r="Q163" s="19">
        <v>2</v>
      </c>
      <c r="R163">
        <f t="shared" si="3"/>
        <v>27</v>
      </c>
    </row>
    <row r="164" spans="1:18" ht="15.75" x14ac:dyDescent="0.25">
      <c r="A164" s="14">
        <v>17</v>
      </c>
      <c r="B164" s="17">
        <v>2</v>
      </c>
      <c r="C164" s="17">
        <v>3</v>
      </c>
      <c r="D164" s="19">
        <v>1</v>
      </c>
      <c r="E164" s="19">
        <v>3</v>
      </c>
      <c r="F164">
        <v>2</v>
      </c>
      <c r="G164" s="19">
        <v>1</v>
      </c>
      <c r="H164" s="19">
        <v>1</v>
      </c>
      <c r="I164" s="19">
        <v>2</v>
      </c>
      <c r="J164" s="19">
        <v>3</v>
      </c>
      <c r="K164" s="19">
        <v>2</v>
      </c>
      <c r="L164" s="19">
        <v>1</v>
      </c>
      <c r="M164" s="19">
        <v>2</v>
      </c>
      <c r="N164" s="19">
        <v>3</v>
      </c>
      <c r="O164" s="19">
        <v>1</v>
      </c>
      <c r="P164" s="19">
        <v>0</v>
      </c>
      <c r="Q164" s="19">
        <v>3</v>
      </c>
      <c r="R164">
        <f t="shared" si="3"/>
        <v>30</v>
      </c>
    </row>
    <row r="165" spans="1:18" ht="15.75" x14ac:dyDescent="0.25">
      <c r="A165" s="14">
        <v>18</v>
      </c>
      <c r="B165" s="17">
        <v>0</v>
      </c>
      <c r="C165" s="17">
        <v>0</v>
      </c>
      <c r="D165" s="19">
        <v>1</v>
      </c>
      <c r="E165" s="19">
        <v>3</v>
      </c>
      <c r="F165">
        <v>1</v>
      </c>
      <c r="G165" s="19">
        <v>0</v>
      </c>
      <c r="H165" s="19">
        <v>1</v>
      </c>
      <c r="I165" s="19">
        <v>2</v>
      </c>
      <c r="J165" s="19">
        <v>3</v>
      </c>
      <c r="K165" s="19">
        <v>3</v>
      </c>
      <c r="L165" s="19">
        <v>0</v>
      </c>
      <c r="M165" s="19">
        <v>0</v>
      </c>
      <c r="N165" s="19">
        <v>2</v>
      </c>
      <c r="O165" s="19">
        <v>1</v>
      </c>
      <c r="P165" s="19">
        <v>1</v>
      </c>
      <c r="Q165" s="19">
        <v>2</v>
      </c>
      <c r="R165">
        <f t="shared" si="3"/>
        <v>20</v>
      </c>
    </row>
    <row r="166" spans="1:18" ht="15.75" x14ac:dyDescent="0.25">
      <c r="A166" s="14">
        <v>19</v>
      </c>
      <c r="B166" s="17">
        <v>1</v>
      </c>
      <c r="C166" s="17">
        <v>2</v>
      </c>
      <c r="D166" s="19">
        <v>3</v>
      </c>
      <c r="E166" s="19">
        <v>1</v>
      </c>
      <c r="F166">
        <v>1</v>
      </c>
      <c r="G166" s="19">
        <v>0</v>
      </c>
      <c r="H166" s="19">
        <v>2</v>
      </c>
      <c r="I166" s="19">
        <v>1</v>
      </c>
      <c r="J166" s="19">
        <v>2</v>
      </c>
      <c r="K166" s="19">
        <v>1</v>
      </c>
      <c r="L166" s="19">
        <v>2</v>
      </c>
      <c r="M166" s="19">
        <v>2</v>
      </c>
      <c r="N166" s="19">
        <v>0</v>
      </c>
      <c r="O166" s="19">
        <v>0</v>
      </c>
      <c r="P166" s="19">
        <v>1</v>
      </c>
      <c r="Q166" s="19">
        <v>1</v>
      </c>
      <c r="R166">
        <f t="shared" si="3"/>
        <v>20</v>
      </c>
    </row>
    <row r="167" spans="1:18" ht="15.75" x14ac:dyDescent="0.25">
      <c r="A167" s="14">
        <v>20</v>
      </c>
      <c r="B167" s="17">
        <v>3</v>
      </c>
      <c r="C167" s="17">
        <v>1</v>
      </c>
      <c r="D167" s="19">
        <v>0</v>
      </c>
      <c r="E167" s="19">
        <v>0</v>
      </c>
      <c r="F167">
        <v>2</v>
      </c>
      <c r="G167" s="19">
        <v>0</v>
      </c>
      <c r="H167" s="19">
        <v>4</v>
      </c>
      <c r="I167" s="19">
        <v>1</v>
      </c>
      <c r="J167" s="19">
        <v>0</v>
      </c>
      <c r="K167" s="19">
        <v>3</v>
      </c>
      <c r="L167" s="19">
        <v>4</v>
      </c>
      <c r="M167" s="19">
        <v>4</v>
      </c>
      <c r="N167" s="19">
        <v>0</v>
      </c>
      <c r="O167" s="19">
        <v>0</v>
      </c>
      <c r="P167" s="19">
        <v>0</v>
      </c>
      <c r="Q167" s="19">
        <v>1</v>
      </c>
      <c r="R167">
        <f t="shared" si="3"/>
        <v>23</v>
      </c>
    </row>
    <row r="168" spans="1:18" ht="15.75" x14ac:dyDescent="0.25">
      <c r="A168" s="14">
        <v>21</v>
      </c>
      <c r="B168" s="17">
        <v>0</v>
      </c>
      <c r="C168" s="17">
        <v>1</v>
      </c>
      <c r="D168" s="19">
        <v>3</v>
      </c>
      <c r="E168" s="19">
        <v>0</v>
      </c>
      <c r="F168">
        <v>2</v>
      </c>
      <c r="G168" s="19">
        <v>1</v>
      </c>
      <c r="H168" s="19">
        <v>5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1</v>
      </c>
      <c r="O168" s="19">
        <v>0</v>
      </c>
      <c r="P168" s="19">
        <v>1</v>
      </c>
      <c r="Q168" s="19">
        <v>3</v>
      </c>
      <c r="R168">
        <f t="shared" si="3"/>
        <v>17</v>
      </c>
    </row>
    <row r="169" spans="1:18" ht="15.75" x14ac:dyDescent="0.25">
      <c r="A169" s="14">
        <v>22</v>
      </c>
      <c r="B169" s="17">
        <v>2</v>
      </c>
      <c r="C169" s="17">
        <v>0</v>
      </c>
      <c r="D169" s="19">
        <v>0</v>
      </c>
      <c r="E169" s="19">
        <v>0</v>
      </c>
      <c r="F169">
        <v>0</v>
      </c>
      <c r="G169" s="19">
        <v>2</v>
      </c>
      <c r="H169" s="19">
        <v>1</v>
      </c>
      <c r="I169" s="19">
        <v>1</v>
      </c>
      <c r="J169" s="19">
        <v>1</v>
      </c>
      <c r="K169" s="19">
        <v>3</v>
      </c>
      <c r="L169" s="19">
        <v>4</v>
      </c>
      <c r="M169" s="19">
        <v>0</v>
      </c>
      <c r="N169" s="19">
        <v>3</v>
      </c>
      <c r="O169" s="19">
        <v>0</v>
      </c>
      <c r="P169" s="19">
        <v>1</v>
      </c>
      <c r="Q169" s="19">
        <v>5</v>
      </c>
      <c r="R169">
        <f t="shared" si="3"/>
        <v>23</v>
      </c>
    </row>
    <row r="170" spans="1:18" ht="15.75" x14ac:dyDescent="0.25">
      <c r="A170" s="14">
        <v>23</v>
      </c>
      <c r="B170" s="17">
        <v>0</v>
      </c>
      <c r="C170" s="17">
        <v>0</v>
      </c>
      <c r="D170" s="19">
        <v>1</v>
      </c>
      <c r="E170" s="19">
        <v>1</v>
      </c>
      <c r="F170">
        <v>1</v>
      </c>
      <c r="G170" s="19">
        <v>2</v>
      </c>
      <c r="H170" s="19">
        <v>1</v>
      </c>
      <c r="I170" s="19">
        <v>0</v>
      </c>
      <c r="J170" s="19">
        <v>2</v>
      </c>
      <c r="K170" s="19">
        <v>2</v>
      </c>
      <c r="L170" s="19">
        <v>2</v>
      </c>
      <c r="M170" s="19">
        <v>0</v>
      </c>
      <c r="N170" s="19">
        <v>1</v>
      </c>
      <c r="O170" s="19">
        <v>0</v>
      </c>
      <c r="P170" s="19">
        <v>1</v>
      </c>
      <c r="Q170" s="19">
        <v>0</v>
      </c>
      <c r="R170">
        <f t="shared" si="3"/>
        <v>14</v>
      </c>
    </row>
    <row r="171" spans="1:18" ht="15.75" x14ac:dyDescent="0.25">
      <c r="A171" s="14">
        <v>24</v>
      </c>
      <c r="B171" s="17">
        <v>2</v>
      </c>
      <c r="C171" s="17">
        <v>2</v>
      </c>
      <c r="D171" s="19">
        <v>4</v>
      </c>
      <c r="E171" s="19">
        <v>1</v>
      </c>
      <c r="F171">
        <v>3</v>
      </c>
      <c r="G171" s="19">
        <v>0</v>
      </c>
      <c r="H171" s="19">
        <v>1</v>
      </c>
      <c r="I171" s="19">
        <v>0</v>
      </c>
      <c r="J171" s="19">
        <v>1</v>
      </c>
      <c r="K171" s="19">
        <v>0</v>
      </c>
      <c r="L171" s="19">
        <v>4</v>
      </c>
      <c r="M171" s="19">
        <v>0</v>
      </c>
      <c r="N171" s="19">
        <v>1</v>
      </c>
      <c r="O171" s="19">
        <v>0</v>
      </c>
      <c r="P171" s="19">
        <v>0</v>
      </c>
      <c r="Q171" s="19">
        <v>1</v>
      </c>
      <c r="R171">
        <f t="shared" si="3"/>
        <v>20</v>
      </c>
    </row>
    <row r="172" spans="1:18" ht="15.75" x14ac:dyDescent="0.25">
      <c r="A172" s="14">
        <v>25</v>
      </c>
      <c r="B172" s="17">
        <v>0</v>
      </c>
      <c r="C172" s="17">
        <v>0</v>
      </c>
      <c r="D172" s="19">
        <v>2</v>
      </c>
      <c r="E172" s="19">
        <v>1</v>
      </c>
      <c r="F172">
        <v>2</v>
      </c>
      <c r="G172" s="19">
        <v>1</v>
      </c>
      <c r="H172" s="19">
        <v>0</v>
      </c>
      <c r="I172" s="19">
        <v>2</v>
      </c>
      <c r="J172" s="19">
        <v>0</v>
      </c>
      <c r="K172" s="19">
        <v>1</v>
      </c>
      <c r="L172" s="19">
        <v>2</v>
      </c>
      <c r="M172" s="19">
        <v>4</v>
      </c>
      <c r="N172" s="19">
        <v>3</v>
      </c>
      <c r="O172" s="19">
        <v>1</v>
      </c>
      <c r="P172" s="19">
        <v>1</v>
      </c>
      <c r="Q172" s="19">
        <v>2</v>
      </c>
      <c r="R172">
        <f t="shared" si="3"/>
        <v>22</v>
      </c>
    </row>
    <row r="173" spans="1:18" ht="15.75" x14ac:dyDescent="0.25">
      <c r="A173" s="14">
        <v>26</v>
      </c>
      <c r="B173" s="17">
        <v>2</v>
      </c>
      <c r="C173" s="17">
        <v>2</v>
      </c>
      <c r="D173" s="19">
        <v>1</v>
      </c>
      <c r="E173" s="19">
        <v>0</v>
      </c>
      <c r="F173">
        <v>2</v>
      </c>
      <c r="G173" s="19">
        <v>0</v>
      </c>
      <c r="H173" s="19">
        <v>2</v>
      </c>
      <c r="I173" s="19">
        <v>0</v>
      </c>
      <c r="J173" s="19">
        <v>2</v>
      </c>
      <c r="K173" s="19">
        <v>1</v>
      </c>
      <c r="L173" s="19">
        <v>2</v>
      </c>
      <c r="M173" s="19">
        <v>0</v>
      </c>
      <c r="N173" s="19">
        <v>1</v>
      </c>
      <c r="O173" s="19">
        <v>1</v>
      </c>
      <c r="P173" s="19">
        <v>5</v>
      </c>
      <c r="Q173" s="19">
        <v>1</v>
      </c>
      <c r="R173">
        <f t="shared" si="3"/>
        <v>22</v>
      </c>
    </row>
    <row r="174" spans="1:18" ht="15.75" x14ac:dyDescent="0.25">
      <c r="A174" s="14">
        <v>27</v>
      </c>
      <c r="B174" s="17">
        <v>0</v>
      </c>
      <c r="C174" s="17">
        <v>0</v>
      </c>
      <c r="D174" s="19">
        <v>2</v>
      </c>
      <c r="E174" s="19">
        <v>1</v>
      </c>
      <c r="F174">
        <v>1</v>
      </c>
      <c r="G174" s="19">
        <v>1</v>
      </c>
      <c r="H174" s="19">
        <v>2</v>
      </c>
      <c r="I174" s="19">
        <v>1</v>
      </c>
      <c r="J174" s="19">
        <v>1</v>
      </c>
      <c r="K174" s="19">
        <v>1</v>
      </c>
      <c r="L174" s="19">
        <v>2</v>
      </c>
      <c r="M174" s="19">
        <v>1</v>
      </c>
      <c r="N174" s="19">
        <v>3</v>
      </c>
      <c r="O174" s="19">
        <v>1</v>
      </c>
      <c r="P174" s="19">
        <v>1</v>
      </c>
      <c r="Q174" s="19">
        <v>2</v>
      </c>
      <c r="R174">
        <f t="shared" si="3"/>
        <v>20</v>
      </c>
    </row>
    <row r="175" spans="1:18" ht="15.75" x14ac:dyDescent="0.25">
      <c r="A175" s="14">
        <v>28</v>
      </c>
      <c r="B175" s="17">
        <v>1</v>
      </c>
      <c r="C175" s="17">
        <v>0</v>
      </c>
      <c r="D175" s="19">
        <v>2</v>
      </c>
      <c r="E175" s="19">
        <v>0</v>
      </c>
      <c r="F175">
        <v>0</v>
      </c>
      <c r="G175" s="19">
        <v>2</v>
      </c>
      <c r="H175" s="19">
        <v>2</v>
      </c>
      <c r="I175" s="19">
        <v>1</v>
      </c>
      <c r="J175" s="19">
        <v>1</v>
      </c>
      <c r="K175" s="19">
        <v>1</v>
      </c>
      <c r="L175" s="19">
        <v>2</v>
      </c>
      <c r="M175" s="19">
        <v>2</v>
      </c>
      <c r="N175" s="19">
        <v>3</v>
      </c>
      <c r="O175" s="19">
        <v>1</v>
      </c>
      <c r="P175" s="19">
        <v>2</v>
      </c>
      <c r="Q175" s="19">
        <v>3</v>
      </c>
      <c r="R175">
        <f t="shared" si="3"/>
        <v>23</v>
      </c>
    </row>
    <row r="176" spans="1:18" ht="15.75" x14ac:dyDescent="0.25">
      <c r="A176" s="14">
        <v>29</v>
      </c>
      <c r="B176" s="17">
        <v>0</v>
      </c>
      <c r="C176" s="17">
        <v>1</v>
      </c>
      <c r="D176" s="19">
        <v>2</v>
      </c>
      <c r="E176" s="19">
        <v>1</v>
      </c>
      <c r="F176">
        <v>0</v>
      </c>
      <c r="G176" s="19">
        <v>1</v>
      </c>
      <c r="H176" s="19">
        <v>1</v>
      </c>
      <c r="I176" s="19">
        <v>0</v>
      </c>
      <c r="J176" s="19">
        <v>0</v>
      </c>
      <c r="K176" s="19">
        <v>1</v>
      </c>
      <c r="L176" s="19">
        <v>0</v>
      </c>
      <c r="M176" s="19">
        <v>1</v>
      </c>
      <c r="N176" s="19">
        <v>1</v>
      </c>
      <c r="O176" s="19">
        <v>0</v>
      </c>
      <c r="P176" s="19">
        <v>0</v>
      </c>
      <c r="Q176" s="19">
        <v>0</v>
      </c>
      <c r="R176">
        <f t="shared" si="3"/>
        <v>9</v>
      </c>
    </row>
    <row r="177" spans="1:18" ht="15.75" x14ac:dyDescent="0.25">
      <c r="A177" s="14">
        <v>30</v>
      </c>
      <c r="B177" s="17">
        <v>0</v>
      </c>
      <c r="C177" s="17">
        <v>1</v>
      </c>
      <c r="D177" s="19">
        <v>2</v>
      </c>
      <c r="E177" s="19">
        <v>1</v>
      </c>
      <c r="F177">
        <v>1</v>
      </c>
      <c r="G177" s="19">
        <v>3</v>
      </c>
      <c r="H177" s="19">
        <v>0</v>
      </c>
      <c r="I177" s="19">
        <v>1</v>
      </c>
      <c r="J177" s="19">
        <v>0</v>
      </c>
      <c r="K177" s="19">
        <v>1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1</v>
      </c>
      <c r="R177">
        <f t="shared" si="3"/>
        <v>11</v>
      </c>
    </row>
    <row r="178" spans="1:18" ht="15.75" x14ac:dyDescent="0.25">
      <c r="A178" s="14">
        <v>31</v>
      </c>
      <c r="B178" s="17">
        <v>0</v>
      </c>
      <c r="C178" s="17">
        <v>2</v>
      </c>
      <c r="D178" s="19">
        <v>1</v>
      </c>
      <c r="E178" s="19">
        <v>0</v>
      </c>
      <c r="F178">
        <v>1</v>
      </c>
      <c r="G178" s="19">
        <v>1</v>
      </c>
      <c r="H178" s="19">
        <v>0</v>
      </c>
      <c r="I178" s="19">
        <v>1</v>
      </c>
      <c r="J178" s="19">
        <v>2</v>
      </c>
      <c r="K178" s="19">
        <v>0</v>
      </c>
      <c r="L178" s="19">
        <v>3</v>
      </c>
      <c r="M178" s="19">
        <v>0</v>
      </c>
      <c r="N178" s="19">
        <v>0</v>
      </c>
      <c r="O178" s="19">
        <v>0</v>
      </c>
      <c r="P178" s="19">
        <v>0</v>
      </c>
      <c r="Q178" s="19">
        <v>1</v>
      </c>
      <c r="R178">
        <f t="shared" si="3"/>
        <v>12</v>
      </c>
    </row>
    <row r="179" spans="1:18" ht="15.75" x14ac:dyDescent="0.25">
      <c r="A179" s="14">
        <v>32</v>
      </c>
      <c r="B179" s="17">
        <v>1</v>
      </c>
      <c r="C179" s="17">
        <v>1</v>
      </c>
      <c r="D179" s="19">
        <v>3</v>
      </c>
      <c r="E179" s="19">
        <v>0</v>
      </c>
      <c r="F179">
        <v>0</v>
      </c>
      <c r="G179" s="19">
        <v>2</v>
      </c>
      <c r="H179" s="19">
        <v>1</v>
      </c>
      <c r="I179" s="19">
        <v>0</v>
      </c>
      <c r="J179" s="19">
        <v>1</v>
      </c>
      <c r="K179" s="19">
        <v>0</v>
      </c>
      <c r="L179" s="19">
        <v>0</v>
      </c>
      <c r="M179" s="19">
        <v>2</v>
      </c>
      <c r="N179" s="19">
        <v>0</v>
      </c>
      <c r="O179" s="19">
        <v>0</v>
      </c>
      <c r="P179" s="19">
        <v>0</v>
      </c>
      <c r="Q179" s="19">
        <v>0</v>
      </c>
      <c r="R179">
        <f t="shared" si="3"/>
        <v>11</v>
      </c>
    </row>
    <row r="180" spans="1:18" ht="15.75" x14ac:dyDescent="0.25">
      <c r="A180" s="14">
        <v>33</v>
      </c>
      <c r="B180" s="17">
        <v>1</v>
      </c>
      <c r="C180" s="17">
        <v>1</v>
      </c>
      <c r="D180" s="19">
        <v>0</v>
      </c>
      <c r="E180" s="19">
        <v>0</v>
      </c>
      <c r="F180">
        <v>1</v>
      </c>
      <c r="G180" s="19">
        <v>0</v>
      </c>
      <c r="H180" s="19">
        <v>1</v>
      </c>
      <c r="I180" s="19">
        <v>1</v>
      </c>
      <c r="J180" s="19">
        <v>1</v>
      </c>
      <c r="K180" s="19">
        <v>0</v>
      </c>
      <c r="L180" s="19">
        <v>3</v>
      </c>
      <c r="M180" s="19">
        <v>0</v>
      </c>
      <c r="N180" s="19">
        <v>0</v>
      </c>
      <c r="O180" s="19">
        <v>1</v>
      </c>
      <c r="P180" s="19">
        <v>0</v>
      </c>
      <c r="Q180" s="19">
        <v>0</v>
      </c>
      <c r="R180">
        <f t="shared" ref="R180:R211" si="4">SUM(B180:Q180)</f>
        <v>10</v>
      </c>
    </row>
    <row r="181" spans="1:18" ht="15.75" x14ac:dyDescent="0.25">
      <c r="A181" s="14">
        <v>34</v>
      </c>
      <c r="B181" s="17">
        <v>1</v>
      </c>
      <c r="C181" s="17">
        <v>1</v>
      </c>
      <c r="D181" s="19">
        <v>1</v>
      </c>
      <c r="E181" s="19">
        <v>0</v>
      </c>
      <c r="F181">
        <v>1</v>
      </c>
      <c r="G181" s="19">
        <v>1</v>
      </c>
      <c r="H181" s="19">
        <v>1</v>
      </c>
      <c r="I181" s="19">
        <v>0</v>
      </c>
      <c r="J181" s="19">
        <v>1</v>
      </c>
      <c r="K181" s="19">
        <v>1</v>
      </c>
      <c r="L181" s="19">
        <v>2</v>
      </c>
      <c r="M181" s="19">
        <v>0</v>
      </c>
      <c r="N181" s="19">
        <v>1</v>
      </c>
      <c r="O181" s="19">
        <v>1</v>
      </c>
      <c r="P181" s="19">
        <v>0</v>
      </c>
      <c r="Q181" s="19">
        <v>1</v>
      </c>
      <c r="R181">
        <f t="shared" si="4"/>
        <v>13</v>
      </c>
    </row>
    <row r="182" spans="1:18" ht="15.75" x14ac:dyDescent="0.25">
      <c r="A182" s="14">
        <v>35</v>
      </c>
      <c r="B182" s="17">
        <v>1</v>
      </c>
      <c r="C182" s="17">
        <v>1</v>
      </c>
      <c r="D182" s="19">
        <v>0</v>
      </c>
      <c r="E182" s="19">
        <v>2</v>
      </c>
      <c r="F182">
        <v>1</v>
      </c>
      <c r="G182" s="19">
        <v>2</v>
      </c>
      <c r="H182" s="19">
        <v>0</v>
      </c>
      <c r="I182" s="19">
        <v>0</v>
      </c>
      <c r="J182" s="19">
        <v>2</v>
      </c>
      <c r="K182" s="19">
        <v>0</v>
      </c>
      <c r="L182" s="19">
        <v>4</v>
      </c>
      <c r="M182" s="19">
        <v>0</v>
      </c>
      <c r="N182" s="19">
        <v>1</v>
      </c>
      <c r="O182" s="19">
        <v>0</v>
      </c>
      <c r="P182" s="19">
        <v>0</v>
      </c>
      <c r="Q182" s="19">
        <v>1</v>
      </c>
      <c r="R182">
        <f t="shared" si="4"/>
        <v>15</v>
      </c>
    </row>
    <row r="183" spans="1:18" ht="15.75" x14ac:dyDescent="0.25">
      <c r="A183" s="14">
        <v>36</v>
      </c>
      <c r="B183" s="17">
        <v>1</v>
      </c>
      <c r="C183" s="17">
        <v>1</v>
      </c>
      <c r="D183" s="19">
        <v>1</v>
      </c>
      <c r="E183" s="19">
        <v>0</v>
      </c>
      <c r="F183">
        <v>2</v>
      </c>
      <c r="G183" s="19">
        <v>1</v>
      </c>
      <c r="H183" s="19">
        <v>0</v>
      </c>
      <c r="I183" s="19">
        <v>1</v>
      </c>
      <c r="J183" s="19">
        <v>2</v>
      </c>
      <c r="K183" s="19">
        <v>0</v>
      </c>
      <c r="L183" s="19">
        <v>0</v>
      </c>
      <c r="M183" s="19">
        <v>0</v>
      </c>
      <c r="N183" s="19">
        <v>1</v>
      </c>
      <c r="O183" s="19">
        <v>0</v>
      </c>
      <c r="P183" s="19">
        <v>1</v>
      </c>
      <c r="Q183" s="19">
        <v>1</v>
      </c>
      <c r="R183">
        <f t="shared" si="4"/>
        <v>12</v>
      </c>
    </row>
    <row r="184" spans="1:18" ht="15.75" x14ac:dyDescent="0.25">
      <c r="A184" s="14">
        <v>37</v>
      </c>
      <c r="B184" s="17">
        <v>0</v>
      </c>
      <c r="C184" s="17">
        <v>1</v>
      </c>
      <c r="D184" s="19">
        <v>3</v>
      </c>
      <c r="E184" s="19">
        <v>0</v>
      </c>
      <c r="F184">
        <v>2</v>
      </c>
      <c r="G184" s="19">
        <v>2</v>
      </c>
      <c r="H184" s="19">
        <v>1</v>
      </c>
      <c r="I184" s="19">
        <v>1</v>
      </c>
      <c r="J184" s="19">
        <v>1</v>
      </c>
      <c r="K184" s="19">
        <v>1</v>
      </c>
      <c r="L184" s="19">
        <v>0</v>
      </c>
      <c r="M184" s="19">
        <v>1</v>
      </c>
      <c r="N184" s="19">
        <v>1</v>
      </c>
      <c r="O184" s="19">
        <v>1</v>
      </c>
      <c r="P184" s="19">
        <v>1</v>
      </c>
      <c r="Q184" s="19">
        <v>0</v>
      </c>
      <c r="R184">
        <f t="shared" si="4"/>
        <v>16</v>
      </c>
    </row>
    <row r="185" spans="1:18" ht="15.75" x14ac:dyDescent="0.25">
      <c r="A185" s="14">
        <v>38</v>
      </c>
      <c r="B185" s="17">
        <v>0</v>
      </c>
      <c r="C185" s="17">
        <v>0</v>
      </c>
      <c r="D185" s="19">
        <v>1</v>
      </c>
      <c r="E185" s="19">
        <v>0</v>
      </c>
      <c r="F185">
        <v>2</v>
      </c>
      <c r="G185" s="19">
        <v>0</v>
      </c>
      <c r="H185" s="19">
        <v>1</v>
      </c>
      <c r="I185" s="19">
        <v>0</v>
      </c>
      <c r="J185" s="19">
        <v>0</v>
      </c>
      <c r="K185" s="19">
        <v>0</v>
      </c>
      <c r="L185" s="19">
        <v>1</v>
      </c>
      <c r="M185" s="19">
        <v>0</v>
      </c>
      <c r="N185" s="19">
        <v>0</v>
      </c>
      <c r="O185" s="19">
        <v>2</v>
      </c>
      <c r="P185" s="19">
        <v>2</v>
      </c>
      <c r="Q185" s="19">
        <v>0</v>
      </c>
      <c r="R185">
        <f t="shared" si="4"/>
        <v>9</v>
      </c>
    </row>
    <row r="186" spans="1:18" ht="15.75" x14ac:dyDescent="0.25">
      <c r="A186" s="14">
        <v>39</v>
      </c>
      <c r="B186" s="17">
        <v>1</v>
      </c>
      <c r="C186" s="17">
        <v>1</v>
      </c>
      <c r="D186" s="19">
        <v>2</v>
      </c>
      <c r="E186" s="19">
        <v>1</v>
      </c>
      <c r="F186">
        <v>0</v>
      </c>
      <c r="G186" s="19">
        <v>0</v>
      </c>
      <c r="H186" s="19">
        <v>0</v>
      </c>
      <c r="I186" s="19">
        <v>1</v>
      </c>
      <c r="J186" s="19">
        <v>2</v>
      </c>
      <c r="K186" s="19">
        <v>2</v>
      </c>
      <c r="L186" s="19">
        <v>0</v>
      </c>
      <c r="M186" s="19">
        <v>0</v>
      </c>
      <c r="N186" s="19">
        <v>1</v>
      </c>
      <c r="O186" s="19">
        <v>2</v>
      </c>
      <c r="P186" s="19">
        <v>0</v>
      </c>
      <c r="Q186" s="19">
        <v>1</v>
      </c>
      <c r="R186">
        <f t="shared" si="4"/>
        <v>14</v>
      </c>
    </row>
    <row r="187" spans="1:18" ht="15.75" x14ac:dyDescent="0.25">
      <c r="A187" s="14">
        <v>40</v>
      </c>
      <c r="B187" s="17">
        <v>2</v>
      </c>
      <c r="C187" s="17">
        <v>2</v>
      </c>
      <c r="D187" s="19">
        <v>0</v>
      </c>
      <c r="E187" s="19">
        <v>2</v>
      </c>
      <c r="F187">
        <v>0</v>
      </c>
      <c r="G187" s="19">
        <v>1</v>
      </c>
      <c r="H187" s="19">
        <v>0</v>
      </c>
      <c r="I187" s="19">
        <v>0</v>
      </c>
      <c r="J187" s="19">
        <v>0</v>
      </c>
      <c r="K187" s="19">
        <v>2</v>
      </c>
      <c r="L187" s="19">
        <v>0</v>
      </c>
      <c r="M187" s="19">
        <v>2</v>
      </c>
      <c r="N187" s="19">
        <v>0</v>
      </c>
      <c r="O187" s="19">
        <v>0</v>
      </c>
      <c r="P187" s="19">
        <v>1</v>
      </c>
      <c r="Q187" s="19">
        <v>0</v>
      </c>
      <c r="R187">
        <f t="shared" si="4"/>
        <v>12</v>
      </c>
    </row>
    <row r="188" spans="1:18" ht="15.75" x14ac:dyDescent="0.25">
      <c r="A188" s="14">
        <v>41</v>
      </c>
      <c r="B188" s="17">
        <v>0</v>
      </c>
      <c r="C188" s="17">
        <v>0</v>
      </c>
      <c r="D188" s="19">
        <v>1</v>
      </c>
      <c r="E188" s="19">
        <v>0</v>
      </c>
      <c r="F188">
        <v>0</v>
      </c>
      <c r="G188" s="19">
        <v>1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1</v>
      </c>
      <c r="Q188" s="19">
        <v>0</v>
      </c>
      <c r="R188">
        <f t="shared" si="4"/>
        <v>3</v>
      </c>
    </row>
    <row r="189" spans="1:18" ht="15.75" x14ac:dyDescent="0.25">
      <c r="A189" s="14">
        <v>42</v>
      </c>
      <c r="B189" s="17">
        <v>0</v>
      </c>
      <c r="C189" s="17">
        <v>0</v>
      </c>
      <c r="D189" s="19">
        <v>0</v>
      </c>
      <c r="E189" s="19">
        <v>0</v>
      </c>
      <c r="F189">
        <v>1</v>
      </c>
      <c r="G189" s="19">
        <v>0</v>
      </c>
      <c r="H189" s="19">
        <v>0</v>
      </c>
      <c r="I189" s="19">
        <v>2</v>
      </c>
      <c r="J189" s="19">
        <v>0</v>
      </c>
      <c r="K189" s="19">
        <v>0</v>
      </c>
      <c r="L189" s="19">
        <v>1</v>
      </c>
      <c r="M189" s="19">
        <v>0</v>
      </c>
      <c r="N189" s="19">
        <v>0</v>
      </c>
      <c r="O189" s="19">
        <v>0</v>
      </c>
      <c r="P189" s="19">
        <v>1</v>
      </c>
      <c r="Q189" s="19">
        <v>1</v>
      </c>
      <c r="R189">
        <f t="shared" si="4"/>
        <v>6</v>
      </c>
    </row>
    <row r="190" spans="1:18" ht="15.75" x14ac:dyDescent="0.25">
      <c r="A190" s="14">
        <v>43</v>
      </c>
      <c r="B190" s="17">
        <v>1</v>
      </c>
      <c r="C190" s="17">
        <v>0</v>
      </c>
      <c r="D190" s="19">
        <v>0</v>
      </c>
      <c r="E190" s="19">
        <v>0</v>
      </c>
      <c r="F190">
        <v>0</v>
      </c>
      <c r="G190" s="19">
        <v>0</v>
      </c>
      <c r="H190" s="19">
        <v>0</v>
      </c>
      <c r="I190" s="19">
        <v>1</v>
      </c>
      <c r="J190" s="19">
        <v>0</v>
      </c>
      <c r="K190" s="19">
        <v>1</v>
      </c>
      <c r="L190" s="19">
        <v>0</v>
      </c>
      <c r="M190" s="19">
        <v>0</v>
      </c>
      <c r="N190" s="19">
        <v>1</v>
      </c>
      <c r="O190" s="19">
        <v>2</v>
      </c>
      <c r="P190" s="19">
        <v>0</v>
      </c>
      <c r="Q190" s="19">
        <v>1</v>
      </c>
      <c r="R190">
        <f t="shared" si="4"/>
        <v>7</v>
      </c>
    </row>
    <row r="191" spans="1:18" ht="15.75" x14ac:dyDescent="0.25">
      <c r="A191" s="14">
        <v>44</v>
      </c>
      <c r="B191" s="17">
        <v>0</v>
      </c>
      <c r="C191" s="17">
        <v>2</v>
      </c>
      <c r="D191" s="19">
        <v>2</v>
      </c>
      <c r="E191" s="19">
        <v>0</v>
      </c>
      <c r="F191">
        <v>1</v>
      </c>
      <c r="G191" s="19">
        <v>0</v>
      </c>
      <c r="H191" s="19">
        <v>0</v>
      </c>
      <c r="I191" s="19">
        <v>0</v>
      </c>
      <c r="J191" s="19">
        <v>1</v>
      </c>
      <c r="K191" s="19">
        <v>0</v>
      </c>
      <c r="L191" s="19">
        <v>0</v>
      </c>
      <c r="M191" s="19">
        <v>0</v>
      </c>
      <c r="N191" s="19">
        <v>1</v>
      </c>
      <c r="O191" s="19">
        <v>0</v>
      </c>
      <c r="P191" s="19">
        <v>0</v>
      </c>
      <c r="Q191" s="19">
        <v>0</v>
      </c>
      <c r="R191">
        <f t="shared" si="4"/>
        <v>7</v>
      </c>
    </row>
    <row r="192" spans="1:18" ht="15.75" x14ac:dyDescent="0.25">
      <c r="A192" s="14">
        <v>45</v>
      </c>
      <c r="B192" s="17">
        <v>0</v>
      </c>
      <c r="C192" s="17">
        <v>0</v>
      </c>
      <c r="D192" s="19">
        <v>0</v>
      </c>
      <c r="E192" s="19">
        <v>0</v>
      </c>
      <c r="F192">
        <v>1</v>
      </c>
      <c r="G192" s="19">
        <v>0</v>
      </c>
      <c r="H192" s="19">
        <v>0</v>
      </c>
      <c r="I192" s="19">
        <v>2</v>
      </c>
      <c r="J192" s="19">
        <v>1</v>
      </c>
      <c r="K192" s="19">
        <v>0</v>
      </c>
      <c r="L192" s="19">
        <v>0</v>
      </c>
      <c r="M192" s="19">
        <v>1</v>
      </c>
      <c r="N192" s="19">
        <v>1</v>
      </c>
      <c r="O192" s="19">
        <v>0</v>
      </c>
      <c r="P192" s="19">
        <v>1</v>
      </c>
      <c r="Q192" s="19">
        <v>1</v>
      </c>
      <c r="R192">
        <f t="shared" si="4"/>
        <v>8</v>
      </c>
    </row>
    <row r="193" spans="1:18" ht="15.75" x14ac:dyDescent="0.25">
      <c r="A193" s="14">
        <v>46</v>
      </c>
      <c r="B193" s="17">
        <v>0</v>
      </c>
      <c r="C193" s="17">
        <v>1</v>
      </c>
      <c r="D193" s="19">
        <v>0</v>
      </c>
      <c r="E193" s="19">
        <v>0</v>
      </c>
      <c r="F193">
        <v>0</v>
      </c>
      <c r="G193" s="19">
        <v>1</v>
      </c>
      <c r="H193" s="19">
        <v>0</v>
      </c>
      <c r="I193" s="19">
        <v>2</v>
      </c>
      <c r="J193" s="19">
        <v>1</v>
      </c>
      <c r="K193" s="19">
        <v>1</v>
      </c>
      <c r="L193" s="19">
        <v>0</v>
      </c>
      <c r="M193" s="19">
        <v>1</v>
      </c>
      <c r="N193" s="19">
        <v>0</v>
      </c>
      <c r="O193" s="19">
        <v>1</v>
      </c>
      <c r="P193" s="19">
        <v>0</v>
      </c>
      <c r="Q193" s="19">
        <v>2</v>
      </c>
      <c r="R193">
        <f t="shared" si="4"/>
        <v>10</v>
      </c>
    </row>
    <row r="194" spans="1:18" ht="15.75" x14ac:dyDescent="0.25">
      <c r="A194" s="14">
        <v>47</v>
      </c>
      <c r="B194" s="17">
        <v>0</v>
      </c>
      <c r="C194" s="17">
        <v>1</v>
      </c>
      <c r="D194" s="19">
        <v>1</v>
      </c>
      <c r="E194" s="19">
        <v>0</v>
      </c>
      <c r="F194">
        <v>1</v>
      </c>
      <c r="G194" s="19">
        <v>0</v>
      </c>
      <c r="H194" s="19">
        <v>1</v>
      </c>
      <c r="I194" s="19">
        <v>0</v>
      </c>
      <c r="J194" s="19">
        <v>3</v>
      </c>
      <c r="K194" s="19">
        <v>0</v>
      </c>
      <c r="L194" s="19">
        <v>0</v>
      </c>
      <c r="M194" s="19">
        <v>0</v>
      </c>
      <c r="N194" s="19">
        <v>0</v>
      </c>
      <c r="O194" s="19">
        <v>1</v>
      </c>
      <c r="P194" s="19">
        <v>0</v>
      </c>
      <c r="Q194" s="19">
        <v>1</v>
      </c>
      <c r="R194">
        <f t="shared" si="4"/>
        <v>9</v>
      </c>
    </row>
    <row r="195" spans="1:18" ht="15.75" x14ac:dyDescent="0.25">
      <c r="A195" s="14">
        <v>48</v>
      </c>
      <c r="B195" s="17">
        <v>0</v>
      </c>
      <c r="C195" s="17">
        <v>0</v>
      </c>
      <c r="D195" s="19">
        <v>0</v>
      </c>
      <c r="E195" s="19">
        <v>0</v>
      </c>
      <c r="F195">
        <v>1</v>
      </c>
      <c r="G195" s="19">
        <v>0</v>
      </c>
      <c r="H195" s="19">
        <v>0</v>
      </c>
      <c r="I195" s="19">
        <v>0</v>
      </c>
      <c r="J195" s="19">
        <v>0</v>
      </c>
      <c r="K195" s="19">
        <v>1</v>
      </c>
      <c r="L195" s="19">
        <v>0</v>
      </c>
      <c r="M195" s="19">
        <v>1</v>
      </c>
      <c r="N195" s="19">
        <v>0</v>
      </c>
      <c r="O195" s="19">
        <v>1</v>
      </c>
      <c r="P195" s="19">
        <v>0</v>
      </c>
      <c r="Q195" s="19">
        <v>0</v>
      </c>
      <c r="R195">
        <f t="shared" si="4"/>
        <v>4</v>
      </c>
    </row>
    <row r="196" spans="1:18" ht="15.75" x14ac:dyDescent="0.25">
      <c r="A196" s="14">
        <v>49</v>
      </c>
      <c r="B196" s="17">
        <v>0</v>
      </c>
      <c r="C196" s="17">
        <v>0</v>
      </c>
      <c r="D196" s="19">
        <v>0</v>
      </c>
      <c r="E196" s="19">
        <v>0</v>
      </c>
      <c r="F196">
        <v>0</v>
      </c>
      <c r="G196" s="19">
        <v>1</v>
      </c>
      <c r="H196" s="19">
        <v>0</v>
      </c>
      <c r="I196" s="19">
        <v>1</v>
      </c>
      <c r="J196" s="19">
        <v>0</v>
      </c>
      <c r="K196" s="19">
        <v>1</v>
      </c>
      <c r="L196" s="19">
        <v>2</v>
      </c>
      <c r="M196" s="19">
        <v>0</v>
      </c>
      <c r="N196" s="19">
        <v>0</v>
      </c>
      <c r="O196" s="19">
        <v>1</v>
      </c>
      <c r="P196" s="19">
        <v>0</v>
      </c>
      <c r="Q196" s="19">
        <v>1</v>
      </c>
      <c r="R196">
        <f t="shared" si="4"/>
        <v>7</v>
      </c>
    </row>
    <row r="197" spans="1:18" ht="15.75" x14ac:dyDescent="0.25">
      <c r="A197" s="14">
        <v>50</v>
      </c>
      <c r="B197" s="17">
        <v>0</v>
      </c>
      <c r="C197" s="17">
        <v>1</v>
      </c>
      <c r="D197" s="19">
        <v>0</v>
      </c>
      <c r="E197" s="19">
        <v>0</v>
      </c>
      <c r="F197">
        <v>0</v>
      </c>
      <c r="G197" s="19">
        <v>0</v>
      </c>
      <c r="H197" s="19">
        <v>0</v>
      </c>
      <c r="I197" s="19">
        <v>0</v>
      </c>
      <c r="J197" s="19">
        <v>1</v>
      </c>
      <c r="K197" s="19">
        <v>0</v>
      </c>
      <c r="L197" s="19">
        <v>0</v>
      </c>
      <c r="M197" s="19">
        <v>0</v>
      </c>
      <c r="N197" s="19">
        <v>0</v>
      </c>
      <c r="O197" s="19">
        <v>1</v>
      </c>
      <c r="P197" s="19">
        <v>1</v>
      </c>
      <c r="Q197" s="19">
        <v>2</v>
      </c>
      <c r="R197">
        <f t="shared" si="4"/>
        <v>6</v>
      </c>
    </row>
    <row r="198" spans="1:18" ht="15.75" x14ac:dyDescent="0.25">
      <c r="A198" s="14">
        <v>51</v>
      </c>
      <c r="B198" s="17">
        <v>0</v>
      </c>
      <c r="C198" s="17">
        <v>0</v>
      </c>
      <c r="D198" s="19">
        <v>0</v>
      </c>
      <c r="E198" s="19">
        <v>0</v>
      </c>
      <c r="F198">
        <v>4</v>
      </c>
      <c r="G198" s="19">
        <v>1</v>
      </c>
      <c r="H198" s="19">
        <v>1</v>
      </c>
      <c r="I198" s="19">
        <v>1</v>
      </c>
      <c r="J198" s="19">
        <v>0</v>
      </c>
      <c r="K198" s="19">
        <v>0</v>
      </c>
      <c r="L198" s="19">
        <v>0</v>
      </c>
      <c r="M198" s="19">
        <v>0</v>
      </c>
      <c r="N198" s="19">
        <v>1</v>
      </c>
      <c r="O198" s="19">
        <v>3</v>
      </c>
      <c r="P198" s="19">
        <v>0</v>
      </c>
      <c r="Q198" s="19">
        <v>2</v>
      </c>
      <c r="R198">
        <f t="shared" si="4"/>
        <v>13</v>
      </c>
    </row>
    <row r="199" spans="1:18" ht="15.75" x14ac:dyDescent="0.25">
      <c r="A199" s="14">
        <v>52</v>
      </c>
      <c r="B199" s="17">
        <v>0</v>
      </c>
      <c r="C199" s="17">
        <v>0</v>
      </c>
      <c r="D199" s="19">
        <v>0</v>
      </c>
      <c r="E199" s="19">
        <v>1</v>
      </c>
      <c r="F199">
        <v>0</v>
      </c>
      <c r="G199" s="19">
        <v>0</v>
      </c>
      <c r="H199" s="19">
        <v>1</v>
      </c>
      <c r="I199" s="19">
        <v>1</v>
      </c>
      <c r="J199" s="19">
        <v>1</v>
      </c>
      <c r="K199" s="19">
        <v>0</v>
      </c>
      <c r="L199" s="19">
        <v>1</v>
      </c>
      <c r="M199" s="19">
        <v>0</v>
      </c>
      <c r="N199" s="19">
        <v>1</v>
      </c>
      <c r="O199" s="19">
        <v>1</v>
      </c>
      <c r="P199" s="19">
        <v>1</v>
      </c>
      <c r="Q199" s="19">
        <v>0</v>
      </c>
      <c r="R199">
        <f t="shared" si="4"/>
        <v>8</v>
      </c>
    </row>
    <row r="200" spans="1:18" ht="15.75" x14ac:dyDescent="0.25">
      <c r="A200" s="14">
        <v>53</v>
      </c>
      <c r="B200" s="17">
        <v>0</v>
      </c>
      <c r="C200" s="17">
        <v>1</v>
      </c>
      <c r="D200" s="19">
        <v>0</v>
      </c>
      <c r="E200" s="19">
        <v>0</v>
      </c>
      <c r="F200">
        <v>0</v>
      </c>
      <c r="G200" s="19">
        <v>1</v>
      </c>
      <c r="H200" s="19">
        <v>0</v>
      </c>
      <c r="I200" s="19">
        <v>1</v>
      </c>
      <c r="J200" s="19">
        <v>0</v>
      </c>
      <c r="K200" s="19">
        <v>1</v>
      </c>
      <c r="L200" s="19">
        <v>0</v>
      </c>
      <c r="M200" s="19">
        <v>0</v>
      </c>
      <c r="N200" s="19">
        <v>0</v>
      </c>
      <c r="O200" s="19">
        <v>0</v>
      </c>
      <c r="P200" s="19">
        <v>2</v>
      </c>
      <c r="Q200" s="19">
        <v>0</v>
      </c>
      <c r="R200">
        <f t="shared" si="4"/>
        <v>6</v>
      </c>
    </row>
    <row r="201" spans="1:18" ht="15.75" x14ac:dyDescent="0.25">
      <c r="A201" s="14">
        <v>54</v>
      </c>
      <c r="B201" s="17">
        <v>1</v>
      </c>
      <c r="C201" s="17">
        <v>2</v>
      </c>
      <c r="D201" s="19">
        <v>0</v>
      </c>
      <c r="E201" s="19">
        <v>1</v>
      </c>
      <c r="F201">
        <v>1</v>
      </c>
      <c r="G201" s="19">
        <v>0</v>
      </c>
      <c r="H201" s="19">
        <v>0</v>
      </c>
      <c r="I201" s="19">
        <v>0</v>
      </c>
      <c r="J201" s="19">
        <v>0</v>
      </c>
      <c r="K201" s="19">
        <v>1</v>
      </c>
      <c r="L201" s="19">
        <v>0</v>
      </c>
      <c r="M201" s="19">
        <v>1</v>
      </c>
      <c r="N201" s="19">
        <v>0</v>
      </c>
      <c r="O201" s="19">
        <v>0</v>
      </c>
      <c r="P201" s="19">
        <v>1</v>
      </c>
      <c r="Q201" s="19">
        <v>1</v>
      </c>
      <c r="R201">
        <f t="shared" si="4"/>
        <v>9</v>
      </c>
    </row>
    <row r="202" spans="1:18" ht="15.75" x14ac:dyDescent="0.25">
      <c r="A202" s="14">
        <v>55</v>
      </c>
      <c r="B202" s="17">
        <v>0</v>
      </c>
      <c r="C202" s="17">
        <v>0</v>
      </c>
      <c r="D202" s="19">
        <v>0</v>
      </c>
      <c r="E202" s="19">
        <v>0</v>
      </c>
      <c r="F202">
        <v>1</v>
      </c>
      <c r="G202" s="19">
        <v>2</v>
      </c>
      <c r="H202" s="19">
        <v>0</v>
      </c>
      <c r="I202" s="19">
        <v>1</v>
      </c>
      <c r="J202" s="19">
        <v>1</v>
      </c>
      <c r="K202" s="19">
        <v>2</v>
      </c>
      <c r="L202" s="19">
        <v>0</v>
      </c>
      <c r="M202" s="19">
        <v>1</v>
      </c>
      <c r="N202" s="19">
        <v>1</v>
      </c>
      <c r="O202" s="19">
        <v>0</v>
      </c>
      <c r="P202" s="19">
        <v>0</v>
      </c>
      <c r="Q202" s="19">
        <v>1</v>
      </c>
      <c r="R202">
        <f t="shared" si="4"/>
        <v>10</v>
      </c>
    </row>
    <row r="203" spans="1:18" ht="15.75" x14ac:dyDescent="0.25">
      <c r="A203" s="14">
        <v>56</v>
      </c>
      <c r="B203" s="17">
        <v>0</v>
      </c>
      <c r="C203" s="17">
        <v>1</v>
      </c>
      <c r="D203" s="19">
        <v>1</v>
      </c>
      <c r="E203" s="19">
        <v>1</v>
      </c>
      <c r="F203">
        <v>1</v>
      </c>
      <c r="G203" s="19">
        <v>2</v>
      </c>
      <c r="H203" s="19">
        <v>0</v>
      </c>
      <c r="I203" s="19">
        <v>0</v>
      </c>
      <c r="J203" s="19">
        <v>1</v>
      </c>
      <c r="K203" s="19">
        <v>0</v>
      </c>
      <c r="L203" s="19">
        <v>1</v>
      </c>
      <c r="M203" s="19">
        <v>0</v>
      </c>
      <c r="N203" s="19">
        <v>1</v>
      </c>
      <c r="O203" s="19">
        <v>1</v>
      </c>
      <c r="P203" s="19">
        <v>1</v>
      </c>
      <c r="Q203" s="19">
        <v>1</v>
      </c>
      <c r="R203">
        <f t="shared" si="4"/>
        <v>12</v>
      </c>
    </row>
    <row r="204" spans="1:18" ht="15.75" x14ac:dyDescent="0.25">
      <c r="A204" s="14">
        <v>57</v>
      </c>
      <c r="B204" s="17">
        <v>0</v>
      </c>
      <c r="C204" s="17">
        <v>1</v>
      </c>
      <c r="D204" s="19">
        <v>1</v>
      </c>
      <c r="E204" s="19">
        <v>0</v>
      </c>
      <c r="F204">
        <v>1</v>
      </c>
      <c r="G204" s="19">
        <v>0</v>
      </c>
      <c r="H204" s="19">
        <v>0</v>
      </c>
      <c r="I204" s="19">
        <v>0</v>
      </c>
      <c r="J204" s="19">
        <v>1</v>
      </c>
      <c r="K204" s="19">
        <v>0</v>
      </c>
      <c r="L204" s="19">
        <v>0</v>
      </c>
      <c r="M204" s="19">
        <v>1</v>
      </c>
      <c r="N204" s="19">
        <v>1</v>
      </c>
      <c r="O204" s="19">
        <v>0</v>
      </c>
      <c r="P204" s="19">
        <v>0</v>
      </c>
      <c r="Q204" s="19">
        <v>0</v>
      </c>
      <c r="R204">
        <f t="shared" si="4"/>
        <v>6</v>
      </c>
    </row>
    <row r="205" spans="1:18" ht="15.75" x14ac:dyDescent="0.25">
      <c r="A205" s="14">
        <v>58</v>
      </c>
      <c r="B205" s="17">
        <v>0</v>
      </c>
      <c r="C205" s="17">
        <v>0</v>
      </c>
      <c r="D205" s="19">
        <v>0</v>
      </c>
      <c r="E205" s="19">
        <v>0</v>
      </c>
      <c r="F205">
        <v>0</v>
      </c>
      <c r="G205" s="19">
        <v>0</v>
      </c>
      <c r="H205" s="19">
        <v>0</v>
      </c>
      <c r="I205" s="19">
        <v>1</v>
      </c>
      <c r="J205" s="19">
        <v>0</v>
      </c>
      <c r="K205" s="19">
        <v>0</v>
      </c>
      <c r="L205" s="19">
        <v>2</v>
      </c>
      <c r="M205" s="19">
        <v>1</v>
      </c>
      <c r="N205" s="19">
        <v>0</v>
      </c>
      <c r="O205" s="19">
        <v>0</v>
      </c>
      <c r="P205" s="19">
        <v>0</v>
      </c>
      <c r="Q205" s="19">
        <v>0</v>
      </c>
      <c r="R205">
        <f t="shared" si="4"/>
        <v>4</v>
      </c>
    </row>
    <row r="206" spans="1:18" ht="15.75" x14ac:dyDescent="0.25">
      <c r="A206" s="14">
        <v>59</v>
      </c>
      <c r="B206" s="17">
        <v>1</v>
      </c>
      <c r="C206" s="17">
        <v>1</v>
      </c>
      <c r="D206" s="19">
        <v>0</v>
      </c>
      <c r="E206" s="19">
        <v>0</v>
      </c>
      <c r="F206">
        <v>0</v>
      </c>
      <c r="G206" s="19">
        <v>1</v>
      </c>
      <c r="H206" s="19">
        <v>0</v>
      </c>
      <c r="I206" s="19">
        <v>0</v>
      </c>
      <c r="J206" s="19">
        <v>1</v>
      </c>
      <c r="K206" s="19">
        <v>0</v>
      </c>
      <c r="L206" s="19">
        <v>0</v>
      </c>
      <c r="M206" s="19">
        <v>1</v>
      </c>
      <c r="N206" s="19">
        <v>1</v>
      </c>
      <c r="O206" s="19">
        <v>0</v>
      </c>
      <c r="P206" s="19">
        <v>0</v>
      </c>
      <c r="Q206" s="19">
        <v>0</v>
      </c>
      <c r="R206">
        <f t="shared" si="4"/>
        <v>6</v>
      </c>
    </row>
    <row r="207" spans="1:18" ht="15.75" x14ac:dyDescent="0.25">
      <c r="A207" s="14">
        <v>60</v>
      </c>
      <c r="B207" s="17">
        <v>0</v>
      </c>
      <c r="C207" s="17">
        <v>0</v>
      </c>
      <c r="D207" s="19">
        <v>1</v>
      </c>
      <c r="E207" s="19">
        <v>0</v>
      </c>
      <c r="F207">
        <v>0</v>
      </c>
      <c r="G207" s="19">
        <v>0</v>
      </c>
      <c r="H207" s="19">
        <v>0</v>
      </c>
      <c r="I207" s="19">
        <v>1</v>
      </c>
      <c r="J207" s="19">
        <v>0</v>
      </c>
      <c r="K207" s="19">
        <v>0</v>
      </c>
      <c r="L207" s="19">
        <v>1</v>
      </c>
      <c r="M207" s="19">
        <v>1</v>
      </c>
      <c r="N207" s="19">
        <v>0</v>
      </c>
      <c r="O207" s="19">
        <v>0</v>
      </c>
      <c r="P207" s="19">
        <v>0</v>
      </c>
      <c r="Q207" s="19">
        <v>2</v>
      </c>
      <c r="R207">
        <f t="shared" si="4"/>
        <v>6</v>
      </c>
    </row>
    <row r="208" spans="1:18" ht="15.75" x14ac:dyDescent="0.25">
      <c r="A208" s="14">
        <v>61</v>
      </c>
      <c r="B208" s="17">
        <v>2</v>
      </c>
      <c r="C208" s="17">
        <v>0</v>
      </c>
      <c r="D208" s="19">
        <v>1</v>
      </c>
      <c r="E208" s="19">
        <v>0</v>
      </c>
      <c r="F208">
        <v>1</v>
      </c>
      <c r="G208" s="19">
        <v>0</v>
      </c>
      <c r="H208" s="19">
        <v>0</v>
      </c>
      <c r="I208" s="19">
        <v>3</v>
      </c>
      <c r="J208" s="19">
        <v>0</v>
      </c>
      <c r="K208" s="19">
        <v>0</v>
      </c>
      <c r="L208" s="19">
        <v>0</v>
      </c>
      <c r="M208" s="19">
        <v>0</v>
      </c>
      <c r="N208" s="19">
        <v>1</v>
      </c>
      <c r="O208" s="19">
        <v>1</v>
      </c>
      <c r="P208" s="19">
        <v>0</v>
      </c>
      <c r="Q208" s="19">
        <v>2</v>
      </c>
      <c r="R208">
        <f t="shared" si="4"/>
        <v>11</v>
      </c>
    </row>
    <row r="209" spans="1:18" ht="15.75" x14ac:dyDescent="0.25">
      <c r="A209" s="14">
        <v>62</v>
      </c>
      <c r="B209" s="17">
        <v>0</v>
      </c>
      <c r="C209" s="17">
        <v>0</v>
      </c>
      <c r="D209" s="19">
        <v>0</v>
      </c>
      <c r="E209" s="19">
        <v>0</v>
      </c>
      <c r="F209">
        <v>0</v>
      </c>
      <c r="G209" s="19">
        <v>0</v>
      </c>
      <c r="H209" s="19">
        <v>1</v>
      </c>
      <c r="I209" s="19">
        <v>0</v>
      </c>
      <c r="J209" s="19">
        <v>0</v>
      </c>
      <c r="K209" s="19">
        <v>1</v>
      </c>
      <c r="L209" s="19">
        <v>0</v>
      </c>
      <c r="M209" s="19">
        <v>0</v>
      </c>
      <c r="N209" s="19">
        <v>0</v>
      </c>
      <c r="O209" s="19">
        <v>3</v>
      </c>
      <c r="P209" s="19">
        <v>0</v>
      </c>
      <c r="Q209" s="19">
        <v>0</v>
      </c>
      <c r="R209">
        <f t="shared" si="4"/>
        <v>5</v>
      </c>
    </row>
    <row r="210" spans="1:18" ht="15.75" x14ac:dyDescent="0.25">
      <c r="A210" s="14">
        <v>63</v>
      </c>
      <c r="B210" s="17">
        <v>0</v>
      </c>
      <c r="C210" s="17">
        <v>3</v>
      </c>
      <c r="D210" s="19">
        <v>1</v>
      </c>
      <c r="E210" s="19">
        <v>0</v>
      </c>
      <c r="F210">
        <v>0</v>
      </c>
      <c r="G210" s="19">
        <v>0</v>
      </c>
      <c r="H210" s="19">
        <v>0</v>
      </c>
      <c r="I210" s="19">
        <v>1</v>
      </c>
      <c r="J210" s="19">
        <v>0</v>
      </c>
      <c r="K210" s="19">
        <v>0</v>
      </c>
      <c r="L210" s="19">
        <v>0</v>
      </c>
      <c r="M210" s="19">
        <v>1</v>
      </c>
      <c r="N210" s="19">
        <v>1</v>
      </c>
      <c r="O210" s="19">
        <v>0</v>
      </c>
      <c r="P210" s="19">
        <v>0</v>
      </c>
      <c r="Q210" s="19">
        <v>0</v>
      </c>
      <c r="R210">
        <f t="shared" si="4"/>
        <v>7</v>
      </c>
    </row>
    <row r="211" spans="1:18" ht="15.75" x14ac:dyDescent="0.25">
      <c r="A211" s="14">
        <v>64</v>
      </c>
      <c r="B211" s="17">
        <v>0</v>
      </c>
      <c r="C211" s="17">
        <v>1</v>
      </c>
      <c r="D211" s="19">
        <v>3</v>
      </c>
      <c r="E211" s="19">
        <v>0</v>
      </c>
      <c r="F211">
        <v>1</v>
      </c>
      <c r="G211" s="19">
        <v>0</v>
      </c>
      <c r="H211" s="19">
        <v>0</v>
      </c>
      <c r="I211" s="19">
        <v>0</v>
      </c>
      <c r="J211" s="19">
        <v>0</v>
      </c>
      <c r="K211" s="19">
        <v>1</v>
      </c>
      <c r="L211" s="19">
        <v>0</v>
      </c>
      <c r="M211" s="19">
        <v>0</v>
      </c>
      <c r="N211" s="19">
        <v>0</v>
      </c>
      <c r="O211" s="19">
        <v>1</v>
      </c>
      <c r="P211" s="19">
        <v>0</v>
      </c>
      <c r="Q211" s="19">
        <v>0</v>
      </c>
      <c r="R211">
        <f t="shared" si="4"/>
        <v>7</v>
      </c>
    </row>
    <row r="212" spans="1:18" ht="15.75" x14ac:dyDescent="0.25">
      <c r="A212" s="14">
        <v>65</v>
      </c>
      <c r="B212" s="17">
        <v>0</v>
      </c>
      <c r="C212" s="17">
        <v>0</v>
      </c>
      <c r="D212" s="19">
        <v>1</v>
      </c>
      <c r="E212" s="19">
        <v>0</v>
      </c>
      <c r="F212">
        <v>1</v>
      </c>
      <c r="G212" s="19">
        <v>1</v>
      </c>
      <c r="H212" s="19">
        <v>0</v>
      </c>
      <c r="I212" s="19">
        <v>1</v>
      </c>
      <c r="J212" s="19">
        <v>0</v>
      </c>
      <c r="K212" s="19">
        <v>0</v>
      </c>
      <c r="L212" s="19">
        <v>0</v>
      </c>
      <c r="M212" s="19">
        <v>1</v>
      </c>
      <c r="N212" s="19">
        <v>1</v>
      </c>
      <c r="O212" s="19">
        <v>0</v>
      </c>
      <c r="P212" s="19">
        <v>1</v>
      </c>
      <c r="Q212" s="19">
        <v>0</v>
      </c>
      <c r="R212">
        <f t="shared" ref="R212:R243" si="5">SUM(B212:Q212)</f>
        <v>7</v>
      </c>
    </row>
    <row r="213" spans="1:18" ht="15.75" x14ac:dyDescent="0.25">
      <c r="A213" s="14">
        <v>66</v>
      </c>
      <c r="B213" s="17">
        <v>0</v>
      </c>
      <c r="C213" s="17">
        <v>0</v>
      </c>
      <c r="D213" s="19">
        <v>2</v>
      </c>
      <c r="E213" s="19">
        <v>0</v>
      </c>
      <c r="F213">
        <v>1</v>
      </c>
      <c r="G213" s="19">
        <v>0</v>
      </c>
      <c r="H213" s="19">
        <v>0</v>
      </c>
      <c r="I213" s="19">
        <v>1</v>
      </c>
      <c r="J213" s="19">
        <v>2</v>
      </c>
      <c r="K213" s="19">
        <v>0</v>
      </c>
      <c r="L213" s="19">
        <v>0</v>
      </c>
      <c r="M213" s="19">
        <v>0</v>
      </c>
      <c r="N213" s="19">
        <v>0</v>
      </c>
      <c r="O213" s="19">
        <v>1</v>
      </c>
      <c r="P213" s="19">
        <v>2</v>
      </c>
      <c r="Q213" s="19">
        <v>0</v>
      </c>
      <c r="R213">
        <f t="shared" si="5"/>
        <v>9</v>
      </c>
    </row>
    <row r="214" spans="1:18" ht="15.75" x14ac:dyDescent="0.25">
      <c r="A214" s="14">
        <v>67</v>
      </c>
      <c r="B214" s="17">
        <v>1</v>
      </c>
      <c r="C214" s="17">
        <v>0</v>
      </c>
      <c r="D214" s="19">
        <v>0</v>
      </c>
      <c r="E214" s="19">
        <v>1</v>
      </c>
      <c r="F214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1</v>
      </c>
      <c r="L214" s="19">
        <v>0</v>
      </c>
      <c r="M214" s="19">
        <v>0</v>
      </c>
      <c r="N214" s="19">
        <v>0</v>
      </c>
      <c r="O214" s="19">
        <v>1</v>
      </c>
      <c r="P214" s="19">
        <v>0</v>
      </c>
      <c r="Q214" s="19">
        <v>2</v>
      </c>
      <c r="R214">
        <f t="shared" si="5"/>
        <v>6</v>
      </c>
    </row>
    <row r="215" spans="1:18" ht="15.75" x14ac:dyDescent="0.25">
      <c r="A215" s="14">
        <v>68</v>
      </c>
      <c r="B215" s="17">
        <v>0</v>
      </c>
      <c r="C215" s="17">
        <v>0</v>
      </c>
      <c r="D215" s="19">
        <v>1</v>
      </c>
      <c r="E215" s="19">
        <v>0</v>
      </c>
      <c r="F215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1</v>
      </c>
      <c r="Q215" s="19">
        <v>0</v>
      </c>
      <c r="R215">
        <f t="shared" si="5"/>
        <v>3</v>
      </c>
    </row>
    <row r="216" spans="1:18" ht="15.75" x14ac:dyDescent="0.25">
      <c r="A216" s="14">
        <v>69</v>
      </c>
      <c r="B216" s="17">
        <v>3</v>
      </c>
      <c r="C216" s="17">
        <v>0</v>
      </c>
      <c r="D216" s="19">
        <v>1</v>
      </c>
      <c r="E216" s="19">
        <v>0</v>
      </c>
      <c r="F216">
        <v>2</v>
      </c>
      <c r="G216" s="19">
        <v>0</v>
      </c>
      <c r="H216" s="19">
        <v>1</v>
      </c>
      <c r="I216" s="19">
        <v>0</v>
      </c>
      <c r="J216" s="19">
        <v>0</v>
      </c>
      <c r="K216" s="19">
        <v>1</v>
      </c>
      <c r="L216" s="19">
        <v>0</v>
      </c>
      <c r="M216" s="19">
        <v>1</v>
      </c>
      <c r="N216" s="19">
        <v>0</v>
      </c>
      <c r="O216" s="19">
        <v>0</v>
      </c>
      <c r="P216" s="19">
        <v>1</v>
      </c>
      <c r="Q216" s="19">
        <v>1</v>
      </c>
      <c r="R216">
        <f t="shared" si="5"/>
        <v>11</v>
      </c>
    </row>
    <row r="217" spans="1:18" ht="15.75" x14ac:dyDescent="0.25">
      <c r="A217" s="14">
        <v>70</v>
      </c>
      <c r="B217" s="17">
        <v>1</v>
      </c>
      <c r="C217" s="17">
        <v>0</v>
      </c>
      <c r="D217" s="19">
        <v>0</v>
      </c>
      <c r="E217" s="19">
        <v>0</v>
      </c>
      <c r="F217">
        <v>0</v>
      </c>
      <c r="G217" s="19">
        <v>0</v>
      </c>
      <c r="H217" s="19">
        <v>1</v>
      </c>
      <c r="I217" s="19">
        <v>1</v>
      </c>
      <c r="J217" s="19">
        <v>0</v>
      </c>
      <c r="K217" s="19">
        <v>0</v>
      </c>
      <c r="L217" s="19">
        <v>0</v>
      </c>
      <c r="M217" s="19">
        <v>0</v>
      </c>
      <c r="N217" s="19">
        <v>1</v>
      </c>
      <c r="O217" s="19">
        <v>0</v>
      </c>
      <c r="P217" s="19">
        <v>0</v>
      </c>
      <c r="Q217" s="19">
        <v>0</v>
      </c>
      <c r="R217">
        <f t="shared" si="5"/>
        <v>4</v>
      </c>
    </row>
    <row r="218" spans="1:18" ht="15.75" x14ac:dyDescent="0.25">
      <c r="A218" s="14">
        <v>71</v>
      </c>
      <c r="B218" s="17">
        <v>0</v>
      </c>
      <c r="C218" s="17">
        <v>0</v>
      </c>
      <c r="D218" s="19">
        <v>0</v>
      </c>
      <c r="E218" s="19">
        <v>0</v>
      </c>
      <c r="F218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1</v>
      </c>
      <c r="M218" s="19">
        <v>0</v>
      </c>
      <c r="N218" s="19">
        <v>0</v>
      </c>
      <c r="O218" s="19">
        <v>1</v>
      </c>
      <c r="P218" s="19">
        <v>1</v>
      </c>
      <c r="Q218" s="19">
        <v>1</v>
      </c>
      <c r="R218">
        <f t="shared" si="5"/>
        <v>4</v>
      </c>
    </row>
    <row r="219" spans="1:18" ht="15.75" x14ac:dyDescent="0.25">
      <c r="A219" s="14">
        <v>72</v>
      </c>
      <c r="B219" s="17">
        <v>0</v>
      </c>
      <c r="C219" s="17">
        <v>0</v>
      </c>
      <c r="D219" s="19">
        <v>0</v>
      </c>
      <c r="E219" s="19">
        <v>0</v>
      </c>
      <c r="F219">
        <v>0</v>
      </c>
      <c r="G219" s="19">
        <v>2</v>
      </c>
      <c r="H219" s="19">
        <v>0</v>
      </c>
      <c r="I219" s="19">
        <v>1</v>
      </c>
      <c r="J219" s="19">
        <v>1</v>
      </c>
      <c r="K219" s="19">
        <v>2</v>
      </c>
      <c r="L219" s="19">
        <v>1</v>
      </c>
      <c r="M219" s="19">
        <v>1</v>
      </c>
      <c r="N219" s="19">
        <v>0</v>
      </c>
      <c r="O219" s="19">
        <v>0</v>
      </c>
      <c r="P219" s="19">
        <v>1</v>
      </c>
      <c r="Q219" s="19">
        <v>0</v>
      </c>
      <c r="R219">
        <f t="shared" si="5"/>
        <v>9</v>
      </c>
    </row>
    <row r="220" spans="1:18" ht="15.75" x14ac:dyDescent="0.25">
      <c r="A220" s="14">
        <v>73</v>
      </c>
      <c r="B220" s="17">
        <v>0</v>
      </c>
      <c r="C220" s="17">
        <v>0</v>
      </c>
      <c r="D220" s="19">
        <v>1</v>
      </c>
      <c r="E220" s="19">
        <v>0</v>
      </c>
      <c r="F220">
        <v>1</v>
      </c>
      <c r="G220" s="19">
        <v>1</v>
      </c>
      <c r="H220" s="19">
        <v>1</v>
      </c>
      <c r="I220" s="19">
        <v>0</v>
      </c>
      <c r="J220" s="19">
        <v>2</v>
      </c>
      <c r="K220" s="19">
        <v>1</v>
      </c>
      <c r="L220" s="19">
        <v>0</v>
      </c>
      <c r="M220" s="19">
        <v>0</v>
      </c>
      <c r="N220" s="19">
        <v>1</v>
      </c>
      <c r="O220" s="19">
        <v>0</v>
      </c>
      <c r="P220" s="19">
        <v>0</v>
      </c>
      <c r="Q220" s="19">
        <v>0</v>
      </c>
      <c r="R220">
        <f t="shared" si="5"/>
        <v>8</v>
      </c>
    </row>
    <row r="221" spans="1:18" ht="15.75" x14ac:dyDescent="0.25">
      <c r="A221" s="14">
        <v>74</v>
      </c>
      <c r="B221" s="17">
        <v>0</v>
      </c>
      <c r="C221" s="17">
        <v>1</v>
      </c>
      <c r="D221" s="19">
        <v>1</v>
      </c>
      <c r="E221" s="19">
        <v>1</v>
      </c>
      <c r="F221">
        <v>1</v>
      </c>
      <c r="G221" s="19">
        <v>1</v>
      </c>
      <c r="H221" s="19">
        <v>1</v>
      </c>
      <c r="I221" s="19">
        <v>0</v>
      </c>
      <c r="J221" s="19">
        <v>0</v>
      </c>
      <c r="K221" s="19">
        <v>2</v>
      </c>
      <c r="L221" s="19">
        <v>1</v>
      </c>
      <c r="M221" s="19">
        <v>0</v>
      </c>
      <c r="N221" s="19">
        <v>1</v>
      </c>
      <c r="O221" s="19">
        <v>3</v>
      </c>
      <c r="P221" s="19">
        <v>1</v>
      </c>
      <c r="Q221" s="19">
        <v>2</v>
      </c>
      <c r="R221">
        <f t="shared" si="5"/>
        <v>16</v>
      </c>
    </row>
    <row r="222" spans="1:18" ht="15.75" x14ac:dyDescent="0.25">
      <c r="A222" s="14">
        <v>75</v>
      </c>
      <c r="B222" s="17">
        <v>0</v>
      </c>
      <c r="C222" s="17">
        <v>0</v>
      </c>
      <c r="D222" s="19">
        <v>0</v>
      </c>
      <c r="E222" s="19">
        <v>0</v>
      </c>
      <c r="F222">
        <v>0</v>
      </c>
      <c r="G222" s="19">
        <v>0</v>
      </c>
      <c r="H222" s="19">
        <v>0</v>
      </c>
      <c r="I222" s="19">
        <v>1</v>
      </c>
      <c r="J222" s="19">
        <v>0</v>
      </c>
      <c r="K222" s="19">
        <v>0</v>
      </c>
      <c r="L222" s="19">
        <v>0</v>
      </c>
      <c r="M222" s="19">
        <v>1</v>
      </c>
      <c r="N222" s="19">
        <v>0</v>
      </c>
      <c r="O222" s="19">
        <v>0</v>
      </c>
      <c r="P222" s="19">
        <v>0</v>
      </c>
      <c r="Q222" s="19">
        <v>1</v>
      </c>
      <c r="R222">
        <f t="shared" si="5"/>
        <v>3</v>
      </c>
    </row>
    <row r="223" spans="1:18" ht="15.75" x14ac:dyDescent="0.25">
      <c r="A223" s="14">
        <v>76</v>
      </c>
      <c r="B223" s="17">
        <v>2</v>
      </c>
      <c r="C223" s="17">
        <v>0</v>
      </c>
      <c r="D223" s="19">
        <v>0</v>
      </c>
      <c r="E223" s="19">
        <v>0</v>
      </c>
      <c r="F223">
        <v>1</v>
      </c>
      <c r="G223" s="19">
        <v>0</v>
      </c>
      <c r="H223" s="19">
        <v>0</v>
      </c>
      <c r="I223" s="19">
        <v>1</v>
      </c>
      <c r="J223" s="19">
        <v>2</v>
      </c>
      <c r="K223" s="19">
        <v>1</v>
      </c>
      <c r="L223" s="19">
        <v>0</v>
      </c>
      <c r="M223" s="19">
        <v>1</v>
      </c>
      <c r="N223" s="19">
        <v>1</v>
      </c>
      <c r="O223" s="19">
        <v>0</v>
      </c>
      <c r="P223" s="19">
        <v>1</v>
      </c>
      <c r="Q223" s="19">
        <v>1</v>
      </c>
      <c r="R223">
        <f t="shared" si="5"/>
        <v>11</v>
      </c>
    </row>
    <row r="224" spans="1:18" ht="15.75" x14ac:dyDescent="0.25">
      <c r="A224" s="14">
        <v>77</v>
      </c>
      <c r="B224" s="17">
        <v>1</v>
      </c>
      <c r="C224" s="17">
        <v>1</v>
      </c>
      <c r="D224" s="19">
        <v>0</v>
      </c>
      <c r="E224" s="19">
        <v>0</v>
      </c>
      <c r="F224">
        <v>0</v>
      </c>
      <c r="G224" s="19">
        <v>0</v>
      </c>
      <c r="H224" s="19">
        <v>0</v>
      </c>
      <c r="I224" s="19">
        <v>0</v>
      </c>
      <c r="J224" s="19">
        <v>2</v>
      </c>
      <c r="K224" s="19">
        <v>1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>
        <f t="shared" si="5"/>
        <v>5</v>
      </c>
    </row>
    <row r="225" spans="1:18" ht="15.75" x14ac:dyDescent="0.25">
      <c r="A225" s="14">
        <v>78</v>
      </c>
      <c r="B225" s="17">
        <v>0</v>
      </c>
      <c r="C225" s="17">
        <v>0</v>
      </c>
      <c r="D225" s="19">
        <v>0</v>
      </c>
      <c r="E225" s="19">
        <v>1</v>
      </c>
      <c r="F225">
        <v>0</v>
      </c>
      <c r="G225" s="19">
        <v>0</v>
      </c>
      <c r="H225" s="19">
        <v>0</v>
      </c>
      <c r="I225" s="19">
        <v>1</v>
      </c>
      <c r="J225" s="19">
        <v>0</v>
      </c>
      <c r="K225" s="19">
        <v>0</v>
      </c>
      <c r="L225" s="19">
        <v>0</v>
      </c>
      <c r="M225" s="19">
        <v>1</v>
      </c>
      <c r="N225" s="19">
        <v>0</v>
      </c>
      <c r="O225" s="19">
        <v>0</v>
      </c>
      <c r="P225" s="19">
        <v>1</v>
      </c>
      <c r="Q225" s="19">
        <v>1</v>
      </c>
      <c r="R225">
        <f t="shared" si="5"/>
        <v>5</v>
      </c>
    </row>
    <row r="226" spans="1:18" ht="15.75" x14ac:dyDescent="0.25">
      <c r="A226" s="14">
        <v>79</v>
      </c>
      <c r="B226" s="17">
        <v>1</v>
      </c>
      <c r="C226" s="17">
        <v>0</v>
      </c>
      <c r="D226" s="19">
        <v>0</v>
      </c>
      <c r="E226" s="19">
        <v>0</v>
      </c>
      <c r="F226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1</v>
      </c>
      <c r="L226" s="19">
        <v>0</v>
      </c>
      <c r="M226" s="19">
        <v>0</v>
      </c>
      <c r="N226" s="19">
        <v>1</v>
      </c>
      <c r="O226" s="19">
        <v>0</v>
      </c>
      <c r="P226" s="19">
        <v>0</v>
      </c>
      <c r="Q226" s="19">
        <v>0</v>
      </c>
      <c r="R226">
        <f t="shared" si="5"/>
        <v>3</v>
      </c>
    </row>
    <row r="227" spans="1:18" ht="15.75" x14ac:dyDescent="0.25">
      <c r="A227" s="14">
        <v>80</v>
      </c>
      <c r="B227" s="17">
        <v>0</v>
      </c>
      <c r="C227" s="17">
        <v>0</v>
      </c>
      <c r="D227" s="19">
        <v>0</v>
      </c>
      <c r="E227" s="19">
        <v>0</v>
      </c>
      <c r="F227">
        <v>0</v>
      </c>
      <c r="G227" s="19">
        <v>0</v>
      </c>
      <c r="H227" s="19">
        <v>0</v>
      </c>
      <c r="I227" s="19">
        <v>1</v>
      </c>
      <c r="J227" s="19">
        <v>1</v>
      </c>
      <c r="K227" s="19">
        <v>0</v>
      </c>
      <c r="L227" s="19">
        <v>0</v>
      </c>
      <c r="M227" s="19">
        <v>1</v>
      </c>
      <c r="N227" s="19">
        <v>0</v>
      </c>
      <c r="O227" s="19">
        <v>0</v>
      </c>
      <c r="P227" s="19">
        <v>0</v>
      </c>
      <c r="Q227" s="19">
        <v>0</v>
      </c>
      <c r="R227">
        <f t="shared" si="5"/>
        <v>3</v>
      </c>
    </row>
    <row r="228" spans="1:18" ht="15.75" x14ac:dyDescent="0.25">
      <c r="A228" s="14">
        <v>81</v>
      </c>
      <c r="B228" s="17">
        <v>0</v>
      </c>
      <c r="C228" s="17">
        <v>1</v>
      </c>
      <c r="D228" s="19">
        <v>1</v>
      </c>
      <c r="E228" s="19">
        <v>0</v>
      </c>
      <c r="F228">
        <v>1</v>
      </c>
      <c r="G228" s="19">
        <v>0</v>
      </c>
      <c r="H228" s="19">
        <v>0</v>
      </c>
      <c r="I228" s="19">
        <v>0</v>
      </c>
      <c r="J228" s="19">
        <v>1</v>
      </c>
      <c r="K228" s="19">
        <v>0</v>
      </c>
      <c r="L228" s="19">
        <v>0</v>
      </c>
      <c r="M228" s="19">
        <v>0</v>
      </c>
      <c r="N228" s="19">
        <v>0</v>
      </c>
      <c r="O228" s="19">
        <v>1</v>
      </c>
      <c r="P228" s="19">
        <v>0</v>
      </c>
      <c r="Q228" s="19">
        <v>1</v>
      </c>
      <c r="R228">
        <f t="shared" si="5"/>
        <v>6</v>
      </c>
    </row>
    <row r="229" spans="1:18" ht="15.75" x14ac:dyDescent="0.25">
      <c r="A229" s="14">
        <v>82</v>
      </c>
      <c r="B229" s="17">
        <v>0</v>
      </c>
      <c r="C229" s="17">
        <v>0</v>
      </c>
      <c r="D229" s="19">
        <v>1</v>
      </c>
      <c r="E229" s="19">
        <v>0</v>
      </c>
      <c r="F22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1</v>
      </c>
      <c r="O229" s="19">
        <v>0</v>
      </c>
      <c r="P229" s="19">
        <v>0</v>
      </c>
      <c r="Q229" s="19">
        <v>0</v>
      </c>
      <c r="R229">
        <f t="shared" si="5"/>
        <v>2</v>
      </c>
    </row>
    <row r="230" spans="1:18" ht="15.75" x14ac:dyDescent="0.25">
      <c r="A230" s="14">
        <v>83</v>
      </c>
      <c r="B230" s="17">
        <v>0</v>
      </c>
      <c r="C230" s="17">
        <v>0</v>
      </c>
      <c r="D230" s="19">
        <v>0</v>
      </c>
      <c r="E230" s="19">
        <v>1</v>
      </c>
      <c r="F230">
        <v>2</v>
      </c>
      <c r="G230" s="19">
        <v>3</v>
      </c>
      <c r="H230" s="19">
        <v>0</v>
      </c>
      <c r="I230" s="19">
        <v>3</v>
      </c>
      <c r="J230" s="19">
        <v>0</v>
      </c>
      <c r="K230" s="19">
        <v>0</v>
      </c>
      <c r="L230" s="19">
        <v>0</v>
      </c>
      <c r="M230" s="19">
        <v>0</v>
      </c>
      <c r="N230" s="19">
        <v>1</v>
      </c>
      <c r="O230" s="19">
        <v>2</v>
      </c>
      <c r="P230" s="19">
        <v>0</v>
      </c>
      <c r="Q230" s="19">
        <v>1</v>
      </c>
      <c r="R230">
        <f t="shared" si="5"/>
        <v>13</v>
      </c>
    </row>
    <row r="231" spans="1:18" ht="15.75" x14ac:dyDescent="0.25">
      <c r="A231" s="14">
        <v>84</v>
      </c>
      <c r="B231" s="17">
        <v>1</v>
      </c>
      <c r="C231" s="17">
        <v>0</v>
      </c>
      <c r="D231" s="19">
        <v>1</v>
      </c>
      <c r="E231" s="19">
        <v>0</v>
      </c>
      <c r="F231">
        <v>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1</v>
      </c>
      <c r="O231" s="19">
        <v>1</v>
      </c>
      <c r="P231" s="19">
        <v>0</v>
      </c>
      <c r="Q231" s="19">
        <v>0</v>
      </c>
      <c r="R231">
        <f t="shared" si="5"/>
        <v>5</v>
      </c>
    </row>
    <row r="232" spans="1:18" ht="15.75" x14ac:dyDescent="0.25">
      <c r="A232" s="14">
        <v>85</v>
      </c>
      <c r="B232" s="17">
        <v>2</v>
      </c>
      <c r="C232" s="17">
        <v>0</v>
      </c>
      <c r="D232" s="19">
        <v>1</v>
      </c>
      <c r="E232" s="19">
        <v>0</v>
      </c>
      <c r="F232">
        <v>0</v>
      </c>
      <c r="G232" s="19">
        <v>0</v>
      </c>
      <c r="H232" s="19">
        <v>1</v>
      </c>
      <c r="I232" s="19">
        <v>0</v>
      </c>
      <c r="J232" s="19">
        <v>0</v>
      </c>
      <c r="K232" s="19">
        <v>1</v>
      </c>
      <c r="L232" s="19">
        <v>0</v>
      </c>
      <c r="M232" s="19">
        <v>0</v>
      </c>
      <c r="N232" s="19">
        <v>0</v>
      </c>
      <c r="O232" s="19">
        <v>1</v>
      </c>
      <c r="P232" s="19">
        <v>1</v>
      </c>
      <c r="Q232" s="19">
        <v>0</v>
      </c>
      <c r="R232">
        <f t="shared" si="5"/>
        <v>7</v>
      </c>
    </row>
    <row r="233" spans="1:18" ht="15.75" x14ac:dyDescent="0.25">
      <c r="A233" s="14">
        <v>86</v>
      </c>
      <c r="B233" s="17">
        <v>0</v>
      </c>
      <c r="C233" s="17">
        <v>0</v>
      </c>
      <c r="D233" s="19">
        <v>1</v>
      </c>
      <c r="E233" s="19">
        <v>0</v>
      </c>
      <c r="F233">
        <v>0</v>
      </c>
      <c r="G233" s="19">
        <v>1</v>
      </c>
      <c r="H233" s="19">
        <v>0</v>
      </c>
      <c r="I233" s="19">
        <v>1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1</v>
      </c>
      <c r="P233" s="19">
        <v>0</v>
      </c>
      <c r="Q233" s="19">
        <v>0</v>
      </c>
      <c r="R233">
        <f t="shared" si="5"/>
        <v>4</v>
      </c>
    </row>
    <row r="234" spans="1:18" ht="15.75" x14ac:dyDescent="0.25">
      <c r="A234" s="14">
        <v>87</v>
      </c>
      <c r="B234" s="17">
        <v>0</v>
      </c>
      <c r="C234" s="17">
        <v>0</v>
      </c>
      <c r="D234" s="19">
        <v>0</v>
      </c>
      <c r="E234" s="19">
        <v>0</v>
      </c>
      <c r="F234">
        <v>1</v>
      </c>
      <c r="G234" s="19">
        <v>0</v>
      </c>
      <c r="H234" s="19">
        <v>0</v>
      </c>
      <c r="I234" s="19">
        <v>0</v>
      </c>
      <c r="J234" s="19">
        <v>0</v>
      </c>
      <c r="K234" s="19">
        <v>1</v>
      </c>
      <c r="L234" s="19">
        <v>0</v>
      </c>
      <c r="M234" s="19">
        <v>0</v>
      </c>
      <c r="N234" s="19">
        <v>0</v>
      </c>
      <c r="O234" s="19">
        <v>0</v>
      </c>
      <c r="P234" s="19">
        <v>1</v>
      </c>
      <c r="Q234" s="19">
        <v>0</v>
      </c>
      <c r="R234">
        <f t="shared" si="5"/>
        <v>3</v>
      </c>
    </row>
    <row r="235" spans="1:18" ht="15.75" x14ac:dyDescent="0.25">
      <c r="A235" s="14">
        <v>88</v>
      </c>
      <c r="B235" s="17">
        <v>0</v>
      </c>
      <c r="C235" s="17">
        <v>1</v>
      </c>
      <c r="D235" s="19">
        <v>0</v>
      </c>
      <c r="E235" s="19">
        <v>0</v>
      </c>
      <c r="F235">
        <v>0</v>
      </c>
      <c r="G235" s="19">
        <v>0</v>
      </c>
      <c r="H235" s="19">
        <v>0</v>
      </c>
      <c r="I235" s="19">
        <v>2</v>
      </c>
      <c r="J235" s="19">
        <v>0</v>
      </c>
      <c r="K235" s="19">
        <v>1</v>
      </c>
      <c r="L235" s="19">
        <v>0</v>
      </c>
      <c r="M235" s="19">
        <v>0</v>
      </c>
      <c r="N235" s="19">
        <v>1</v>
      </c>
      <c r="O235" s="19">
        <v>0</v>
      </c>
      <c r="P235" s="19">
        <v>0</v>
      </c>
      <c r="Q235" s="19">
        <v>0</v>
      </c>
      <c r="R235">
        <f t="shared" si="5"/>
        <v>5</v>
      </c>
    </row>
    <row r="236" spans="1:18" ht="15.75" x14ac:dyDescent="0.25">
      <c r="A236" s="14">
        <v>89</v>
      </c>
      <c r="B236" s="17">
        <v>0</v>
      </c>
      <c r="C236" s="17">
        <v>1</v>
      </c>
      <c r="D236" s="19">
        <v>0</v>
      </c>
      <c r="E236" s="19">
        <v>0</v>
      </c>
      <c r="F236">
        <v>0</v>
      </c>
      <c r="G236" s="19">
        <v>0</v>
      </c>
      <c r="H236" s="19">
        <v>0</v>
      </c>
      <c r="I236" s="19">
        <v>0</v>
      </c>
      <c r="J236" s="19">
        <v>2</v>
      </c>
      <c r="K236" s="19">
        <v>0</v>
      </c>
      <c r="L236" s="19">
        <v>0</v>
      </c>
      <c r="M236" s="19">
        <v>2</v>
      </c>
      <c r="N236" s="19">
        <v>1</v>
      </c>
      <c r="O236" s="19">
        <v>0</v>
      </c>
      <c r="P236" s="19">
        <v>0</v>
      </c>
      <c r="Q236" s="19">
        <v>0</v>
      </c>
      <c r="R236">
        <f t="shared" si="5"/>
        <v>6</v>
      </c>
    </row>
    <row r="237" spans="1:18" ht="15.75" x14ac:dyDescent="0.25">
      <c r="A237" s="14">
        <v>90</v>
      </c>
      <c r="B237" s="17">
        <v>0</v>
      </c>
      <c r="C237" s="17">
        <v>1</v>
      </c>
      <c r="D237" s="19">
        <v>0</v>
      </c>
      <c r="E237" s="19">
        <v>1</v>
      </c>
      <c r="F237">
        <v>1</v>
      </c>
      <c r="G237" s="19">
        <v>0</v>
      </c>
      <c r="H237" s="19">
        <v>2</v>
      </c>
      <c r="I237" s="19">
        <v>1</v>
      </c>
      <c r="J237" s="19">
        <v>0</v>
      </c>
      <c r="K237" s="19">
        <v>0</v>
      </c>
      <c r="L237" s="19">
        <v>0</v>
      </c>
      <c r="M237" s="19">
        <v>1</v>
      </c>
      <c r="N237" s="19">
        <v>1</v>
      </c>
      <c r="O237" s="19">
        <v>0</v>
      </c>
      <c r="P237" s="19">
        <v>0</v>
      </c>
      <c r="Q237" s="19">
        <v>0</v>
      </c>
      <c r="R237">
        <f t="shared" si="5"/>
        <v>8</v>
      </c>
    </row>
    <row r="238" spans="1:18" ht="15.75" x14ac:dyDescent="0.25">
      <c r="A238" s="14">
        <v>91</v>
      </c>
      <c r="B238" s="17">
        <v>1</v>
      </c>
      <c r="C238" s="17">
        <v>1</v>
      </c>
      <c r="D238" s="19">
        <v>0</v>
      </c>
      <c r="E238" s="19">
        <v>0</v>
      </c>
      <c r="F238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1</v>
      </c>
      <c r="P238" s="19">
        <v>0</v>
      </c>
      <c r="Q238" s="19">
        <v>0</v>
      </c>
      <c r="R238">
        <f t="shared" si="5"/>
        <v>3</v>
      </c>
    </row>
    <row r="239" spans="1:18" ht="15.75" x14ac:dyDescent="0.25">
      <c r="A239" s="14">
        <v>92</v>
      </c>
      <c r="B239" s="17">
        <v>1</v>
      </c>
      <c r="C239" s="17">
        <v>1</v>
      </c>
      <c r="D239" s="19">
        <v>0</v>
      </c>
      <c r="E239" s="19">
        <v>0</v>
      </c>
      <c r="F239">
        <v>0</v>
      </c>
      <c r="G239" s="19">
        <v>0</v>
      </c>
      <c r="H239" s="19">
        <v>2</v>
      </c>
      <c r="I239" s="19">
        <v>3</v>
      </c>
      <c r="J239" s="19">
        <v>1</v>
      </c>
      <c r="K239" s="19">
        <v>0</v>
      </c>
      <c r="L239" s="19">
        <v>0</v>
      </c>
      <c r="M239" s="19">
        <v>0</v>
      </c>
      <c r="N239" s="19">
        <v>1</v>
      </c>
      <c r="O239" s="19">
        <v>2</v>
      </c>
      <c r="P239" s="19">
        <v>0</v>
      </c>
      <c r="Q239" s="19">
        <v>1</v>
      </c>
      <c r="R239">
        <f t="shared" si="5"/>
        <v>12</v>
      </c>
    </row>
    <row r="240" spans="1:18" ht="15.75" x14ac:dyDescent="0.25">
      <c r="A240" s="14">
        <v>93</v>
      </c>
      <c r="B240" s="17">
        <v>0</v>
      </c>
      <c r="C240" s="17">
        <v>0</v>
      </c>
      <c r="D240" s="19">
        <v>1</v>
      </c>
      <c r="E240" s="19">
        <v>0</v>
      </c>
      <c r="F240">
        <v>3</v>
      </c>
      <c r="G240" s="19">
        <v>1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2</v>
      </c>
      <c r="N240" s="19">
        <v>2</v>
      </c>
      <c r="O240" s="19">
        <v>0</v>
      </c>
      <c r="P240" s="19">
        <v>1</v>
      </c>
      <c r="Q240" s="19">
        <v>0</v>
      </c>
      <c r="R240">
        <f t="shared" si="5"/>
        <v>10</v>
      </c>
    </row>
    <row r="241" spans="1:18" ht="15.75" x14ac:dyDescent="0.25">
      <c r="A241" s="14">
        <v>94</v>
      </c>
      <c r="B241" s="17">
        <v>0</v>
      </c>
      <c r="C241" s="17">
        <v>0</v>
      </c>
      <c r="D241" s="19">
        <v>0</v>
      </c>
      <c r="E241" s="19">
        <v>0</v>
      </c>
      <c r="F241">
        <v>0</v>
      </c>
      <c r="G241" s="19">
        <v>1</v>
      </c>
      <c r="H241" s="19">
        <v>0</v>
      </c>
      <c r="I241" s="19">
        <v>0</v>
      </c>
      <c r="J241" s="19">
        <v>2</v>
      </c>
      <c r="K241" s="19">
        <v>0</v>
      </c>
      <c r="L241" s="19">
        <v>1</v>
      </c>
      <c r="M241" s="19">
        <v>0</v>
      </c>
      <c r="N241" s="19">
        <v>0</v>
      </c>
      <c r="O241" s="19">
        <v>2</v>
      </c>
      <c r="P241" s="19">
        <v>0</v>
      </c>
      <c r="Q241" s="19">
        <v>0</v>
      </c>
      <c r="R241">
        <f t="shared" si="5"/>
        <v>6</v>
      </c>
    </row>
    <row r="242" spans="1:18" ht="15.75" x14ac:dyDescent="0.25">
      <c r="A242" s="14">
        <v>95</v>
      </c>
      <c r="B242" s="17">
        <v>1</v>
      </c>
      <c r="C242" s="17">
        <v>0</v>
      </c>
      <c r="D242" s="19">
        <v>2</v>
      </c>
      <c r="E242" s="19">
        <v>0</v>
      </c>
      <c r="F242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1</v>
      </c>
      <c r="L242" s="19">
        <v>1</v>
      </c>
      <c r="M242" s="19">
        <v>0</v>
      </c>
      <c r="N242" s="19">
        <v>3</v>
      </c>
      <c r="O242" s="19">
        <v>1</v>
      </c>
      <c r="P242" s="19">
        <v>0</v>
      </c>
      <c r="Q242" s="19">
        <v>0</v>
      </c>
      <c r="R242">
        <f t="shared" si="5"/>
        <v>9</v>
      </c>
    </row>
    <row r="243" spans="1:18" ht="15.75" x14ac:dyDescent="0.25">
      <c r="A243" s="14">
        <v>96</v>
      </c>
      <c r="B243" s="17">
        <v>0</v>
      </c>
      <c r="C243" s="17">
        <v>0</v>
      </c>
      <c r="D243" s="19">
        <v>1</v>
      </c>
      <c r="E243" s="19">
        <v>0</v>
      </c>
      <c r="F243">
        <v>0</v>
      </c>
      <c r="G243" s="19">
        <v>0</v>
      </c>
      <c r="H243" s="19">
        <v>1</v>
      </c>
      <c r="I243" s="19">
        <v>0</v>
      </c>
      <c r="J243" s="19">
        <v>0</v>
      </c>
      <c r="K243" s="19">
        <v>0</v>
      </c>
      <c r="L243" s="19">
        <v>1</v>
      </c>
      <c r="M243" s="19">
        <v>1</v>
      </c>
      <c r="N243" s="19">
        <v>0</v>
      </c>
      <c r="O243" s="19">
        <v>0</v>
      </c>
      <c r="P243" s="19">
        <v>0</v>
      </c>
      <c r="Q243" s="19">
        <v>0</v>
      </c>
      <c r="R243">
        <f t="shared" si="5"/>
        <v>4</v>
      </c>
    </row>
    <row r="244" spans="1:18" ht="15.75" x14ac:dyDescent="0.25">
      <c r="A244" s="14">
        <v>97</v>
      </c>
      <c r="B244" s="17">
        <v>0</v>
      </c>
      <c r="C244" s="17">
        <v>1</v>
      </c>
      <c r="D244" s="19">
        <v>0</v>
      </c>
      <c r="E244" s="19">
        <v>0</v>
      </c>
      <c r="F244">
        <v>0</v>
      </c>
      <c r="G244" s="19">
        <v>2</v>
      </c>
      <c r="H244" s="19">
        <v>0</v>
      </c>
      <c r="I244" s="19">
        <v>3</v>
      </c>
      <c r="J244" s="19">
        <v>0</v>
      </c>
      <c r="K244" s="19">
        <v>0</v>
      </c>
      <c r="L244" s="19">
        <v>0</v>
      </c>
      <c r="M244" s="19">
        <v>1</v>
      </c>
      <c r="N244" s="19">
        <v>0</v>
      </c>
      <c r="O244" s="19">
        <v>1</v>
      </c>
      <c r="P244" s="19">
        <v>0</v>
      </c>
      <c r="Q244" s="19">
        <v>2</v>
      </c>
      <c r="R244">
        <f t="shared" ref="R244:R275" si="6">SUM(B244:Q244)</f>
        <v>10</v>
      </c>
    </row>
    <row r="245" spans="1:18" ht="15.75" x14ac:dyDescent="0.25">
      <c r="A245" s="14">
        <v>98</v>
      </c>
      <c r="B245" s="17">
        <v>0</v>
      </c>
      <c r="C245" s="17">
        <v>0</v>
      </c>
      <c r="D245" s="19">
        <v>0</v>
      </c>
      <c r="E245" s="19">
        <v>0</v>
      </c>
      <c r="F245">
        <v>0</v>
      </c>
      <c r="G245" s="19">
        <v>0</v>
      </c>
      <c r="H245" s="19">
        <v>1</v>
      </c>
      <c r="I245" s="19">
        <v>0</v>
      </c>
      <c r="J245" s="19">
        <v>1</v>
      </c>
      <c r="K245" s="19">
        <v>0</v>
      </c>
      <c r="L245" s="19">
        <v>0</v>
      </c>
      <c r="M245" s="19">
        <v>2</v>
      </c>
      <c r="N245" s="19">
        <v>0</v>
      </c>
      <c r="O245" s="19">
        <v>0</v>
      </c>
      <c r="P245" s="19">
        <v>1</v>
      </c>
      <c r="Q245" s="19">
        <v>1</v>
      </c>
      <c r="R245">
        <f t="shared" si="6"/>
        <v>6</v>
      </c>
    </row>
    <row r="246" spans="1:18" ht="15.75" x14ac:dyDescent="0.25">
      <c r="A246" s="14">
        <v>99</v>
      </c>
      <c r="B246" s="17">
        <v>0</v>
      </c>
      <c r="C246" s="17">
        <v>0</v>
      </c>
      <c r="D246" s="19">
        <v>0</v>
      </c>
      <c r="E246" s="19">
        <v>0</v>
      </c>
      <c r="F246">
        <v>0</v>
      </c>
      <c r="G246" s="19">
        <v>0</v>
      </c>
      <c r="H246" s="19">
        <v>0</v>
      </c>
      <c r="I246" s="19">
        <v>1</v>
      </c>
      <c r="J246" s="19">
        <v>2</v>
      </c>
      <c r="K246" s="19">
        <v>0</v>
      </c>
      <c r="L246" s="19">
        <v>0</v>
      </c>
      <c r="M246" s="19">
        <v>1</v>
      </c>
      <c r="N246" s="19">
        <v>0</v>
      </c>
      <c r="O246" s="19">
        <v>0</v>
      </c>
      <c r="P246" s="19">
        <v>1</v>
      </c>
      <c r="Q246" s="19">
        <v>1</v>
      </c>
      <c r="R246">
        <f t="shared" si="6"/>
        <v>6</v>
      </c>
    </row>
    <row r="247" spans="1:18" ht="15.75" x14ac:dyDescent="0.25">
      <c r="A247" s="14">
        <v>100</v>
      </c>
      <c r="B247" s="17">
        <v>0</v>
      </c>
      <c r="C247" s="17">
        <v>0</v>
      </c>
      <c r="D247" s="19">
        <v>0</v>
      </c>
      <c r="E247" s="19">
        <v>0</v>
      </c>
      <c r="F247">
        <v>0</v>
      </c>
      <c r="G247" s="19">
        <v>1</v>
      </c>
      <c r="H247" s="19">
        <v>0</v>
      </c>
      <c r="I247" s="19">
        <v>1</v>
      </c>
      <c r="J247" s="19">
        <v>0</v>
      </c>
      <c r="K247" s="19">
        <v>0</v>
      </c>
      <c r="L247" s="19">
        <v>0</v>
      </c>
      <c r="M247" s="19">
        <v>1</v>
      </c>
      <c r="N247" s="19">
        <v>1</v>
      </c>
      <c r="O247" s="19">
        <v>0</v>
      </c>
      <c r="P247" s="19">
        <v>0</v>
      </c>
      <c r="Q247" s="19">
        <v>0</v>
      </c>
      <c r="R247">
        <f t="shared" si="6"/>
        <v>4</v>
      </c>
    </row>
    <row r="248" spans="1:18" ht="15.75" x14ac:dyDescent="0.25">
      <c r="A248" s="14">
        <v>101</v>
      </c>
      <c r="B248" s="17">
        <v>0</v>
      </c>
      <c r="C248" s="17">
        <v>0</v>
      </c>
      <c r="D248" s="19">
        <v>0</v>
      </c>
      <c r="E248" s="19">
        <v>0</v>
      </c>
      <c r="F248">
        <v>0</v>
      </c>
      <c r="G248" s="19">
        <v>0</v>
      </c>
      <c r="H248" s="19">
        <v>0</v>
      </c>
      <c r="I248" s="19">
        <v>0</v>
      </c>
      <c r="J248" s="19">
        <v>1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>
        <f t="shared" si="6"/>
        <v>1</v>
      </c>
    </row>
    <row r="249" spans="1:18" ht="15.75" x14ac:dyDescent="0.25">
      <c r="A249" s="14">
        <v>102</v>
      </c>
      <c r="B249" s="17">
        <v>0</v>
      </c>
      <c r="C249" s="17">
        <v>0</v>
      </c>
      <c r="D249" s="19">
        <v>0</v>
      </c>
      <c r="E249" s="19">
        <v>0</v>
      </c>
      <c r="F249">
        <v>0</v>
      </c>
      <c r="G249" s="19">
        <v>1</v>
      </c>
      <c r="H249" s="19">
        <v>0</v>
      </c>
      <c r="I249" s="19">
        <v>0</v>
      </c>
      <c r="J249" s="19">
        <v>1</v>
      </c>
      <c r="K249" s="19">
        <v>0</v>
      </c>
      <c r="L249" s="19">
        <v>1</v>
      </c>
      <c r="M249" s="19">
        <v>1</v>
      </c>
      <c r="N249" s="19">
        <v>1</v>
      </c>
      <c r="O249" s="19">
        <v>1</v>
      </c>
      <c r="P249" s="19">
        <v>0</v>
      </c>
      <c r="Q249" s="19">
        <v>1</v>
      </c>
      <c r="R249">
        <f t="shared" si="6"/>
        <v>7</v>
      </c>
    </row>
    <row r="250" spans="1:18" ht="15.75" x14ac:dyDescent="0.25">
      <c r="A250" s="14">
        <v>103</v>
      </c>
      <c r="B250" s="17">
        <v>0</v>
      </c>
      <c r="C250" s="17">
        <v>0</v>
      </c>
      <c r="D250" s="19">
        <v>0</v>
      </c>
      <c r="E250" s="19">
        <v>0</v>
      </c>
      <c r="F250">
        <v>2</v>
      </c>
      <c r="G250" s="19">
        <v>1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1</v>
      </c>
      <c r="N250" s="19">
        <v>0</v>
      </c>
      <c r="O250" s="19">
        <v>0</v>
      </c>
      <c r="P250" s="19">
        <v>0</v>
      </c>
      <c r="Q250" s="19">
        <v>0</v>
      </c>
      <c r="R250">
        <f t="shared" si="6"/>
        <v>4</v>
      </c>
    </row>
    <row r="251" spans="1:18" ht="15.75" x14ac:dyDescent="0.25">
      <c r="A251" s="14">
        <v>104</v>
      </c>
      <c r="B251" s="17">
        <v>1</v>
      </c>
      <c r="C251" s="17">
        <v>0</v>
      </c>
      <c r="D251" s="19">
        <v>0</v>
      </c>
      <c r="E251" s="19">
        <v>0</v>
      </c>
      <c r="F251">
        <v>0</v>
      </c>
      <c r="G251" s="19">
        <v>1</v>
      </c>
      <c r="H251" s="19">
        <v>0</v>
      </c>
      <c r="I251" s="19">
        <v>0</v>
      </c>
      <c r="J251" s="19">
        <v>1</v>
      </c>
      <c r="K251" s="19">
        <v>1</v>
      </c>
      <c r="L251" s="19">
        <v>0</v>
      </c>
      <c r="M251" s="19">
        <v>2</v>
      </c>
      <c r="N251" s="19">
        <v>1</v>
      </c>
      <c r="O251" s="19">
        <v>2</v>
      </c>
      <c r="P251" s="19">
        <v>0</v>
      </c>
      <c r="Q251" s="19">
        <v>0</v>
      </c>
      <c r="R251">
        <f t="shared" si="6"/>
        <v>9</v>
      </c>
    </row>
    <row r="252" spans="1:18" ht="15.75" x14ac:dyDescent="0.25">
      <c r="A252" s="14">
        <v>105</v>
      </c>
      <c r="B252" s="17">
        <v>0</v>
      </c>
      <c r="C252" s="17">
        <v>0</v>
      </c>
      <c r="D252" s="19">
        <v>0</v>
      </c>
      <c r="E252" s="19">
        <v>0</v>
      </c>
      <c r="F252">
        <v>0</v>
      </c>
      <c r="G252" s="19">
        <v>0</v>
      </c>
      <c r="H252" s="19">
        <v>1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1</v>
      </c>
      <c r="O252" s="19">
        <v>2</v>
      </c>
      <c r="P252" s="19">
        <v>0</v>
      </c>
      <c r="Q252" s="19">
        <v>0</v>
      </c>
      <c r="R252">
        <f t="shared" si="6"/>
        <v>4</v>
      </c>
    </row>
    <row r="253" spans="1:18" ht="15.75" x14ac:dyDescent="0.25">
      <c r="A253" s="14">
        <v>106</v>
      </c>
      <c r="B253" s="17">
        <v>0</v>
      </c>
      <c r="C253" s="17">
        <v>0</v>
      </c>
      <c r="D253" s="19">
        <v>0</v>
      </c>
      <c r="E253" s="19">
        <v>0</v>
      </c>
      <c r="F253">
        <v>0</v>
      </c>
      <c r="G253" s="19">
        <v>0</v>
      </c>
      <c r="H253" s="19">
        <v>0</v>
      </c>
      <c r="I253" s="19">
        <v>1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>
        <f t="shared" si="6"/>
        <v>1</v>
      </c>
    </row>
    <row r="254" spans="1:18" ht="15.75" x14ac:dyDescent="0.25">
      <c r="A254" s="14">
        <v>107</v>
      </c>
      <c r="B254" s="17">
        <v>2</v>
      </c>
      <c r="C254" s="17">
        <v>0</v>
      </c>
      <c r="D254" s="19">
        <v>1</v>
      </c>
      <c r="E254" s="19">
        <v>0</v>
      </c>
      <c r="F254">
        <v>0</v>
      </c>
      <c r="G254" s="19">
        <v>0</v>
      </c>
      <c r="H254" s="19">
        <v>0</v>
      </c>
      <c r="I254" s="19">
        <v>1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1</v>
      </c>
      <c r="Q254" s="19">
        <v>0</v>
      </c>
      <c r="R254">
        <f t="shared" si="6"/>
        <v>5</v>
      </c>
    </row>
    <row r="255" spans="1:18" ht="15.75" x14ac:dyDescent="0.25">
      <c r="A255" s="14">
        <v>108</v>
      </c>
      <c r="B255" s="17">
        <v>0</v>
      </c>
      <c r="C255" s="17">
        <v>0</v>
      </c>
      <c r="D255" s="19">
        <v>0</v>
      </c>
      <c r="E255" s="19">
        <v>0</v>
      </c>
      <c r="F255">
        <v>1</v>
      </c>
      <c r="G255" s="19">
        <v>1</v>
      </c>
      <c r="H255" s="19">
        <v>1</v>
      </c>
      <c r="I255" s="19">
        <v>0</v>
      </c>
      <c r="J255" s="19">
        <v>0</v>
      </c>
      <c r="K255" s="19">
        <v>0</v>
      </c>
      <c r="L255" s="19">
        <v>0</v>
      </c>
      <c r="M255" s="19">
        <v>1</v>
      </c>
      <c r="N255" s="19">
        <v>0</v>
      </c>
      <c r="O255" s="19">
        <v>0</v>
      </c>
      <c r="P255" s="19">
        <v>0</v>
      </c>
      <c r="Q255" s="19">
        <v>1</v>
      </c>
      <c r="R255">
        <f t="shared" si="6"/>
        <v>5</v>
      </c>
    </row>
    <row r="256" spans="1:18" ht="15.75" x14ac:dyDescent="0.25">
      <c r="A256" s="14">
        <v>109</v>
      </c>
      <c r="B256" s="17">
        <v>1</v>
      </c>
      <c r="C256" s="17">
        <v>0</v>
      </c>
      <c r="D256" s="19">
        <v>0</v>
      </c>
      <c r="E256" s="19">
        <v>0</v>
      </c>
      <c r="F256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1</v>
      </c>
      <c r="N256" s="19">
        <v>0</v>
      </c>
      <c r="O256" s="19">
        <v>1</v>
      </c>
      <c r="P256" s="19">
        <v>0</v>
      </c>
      <c r="Q256" s="19">
        <v>2</v>
      </c>
      <c r="R256">
        <f t="shared" si="6"/>
        <v>5</v>
      </c>
    </row>
    <row r="257" spans="1:18" ht="15.75" x14ac:dyDescent="0.25">
      <c r="A257" s="14">
        <v>110</v>
      </c>
      <c r="B257" s="17">
        <v>0</v>
      </c>
      <c r="C257" s="17">
        <v>0</v>
      </c>
      <c r="D257" s="19">
        <v>0</v>
      </c>
      <c r="E257" s="19">
        <v>0</v>
      </c>
      <c r="F257">
        <v>0</v>
      </c>
      <c r="G257" s="19">
        <v>1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2</v>
      </c>
      <c r="P257" s="19">
        <v>0</v>
      </c>
      <c r="Q257" s="19">
        <v>2</v>
      </c>
      <c r="R257">
        <f t="shared" si="6"/>
        <v>5</v>
      </c>
    </row>
    <row r="258" spans="1:18" ht="15.75" x14ac:dyDescent="0.25">
      <c r="A258" s="14">
        <v>111</v>
      </c>
      <c r="B258" s="17">
        <v>0</v>
      </c>
      <c r="C258" s="17">
        <v>0</v>
      </c>
      <c r="D258" s="19">
        <v>0</v>
      </c>
      <c r="E258" s="19">
        <v>0</v>
      </c>
      <c r="F258">
        <v>0</v>
      </c>
      <c r="G258" s="19">
        <v>0</v>
      </c>
      <c r="H258" s="19">
        <v>0</v>
      </c>
      <c r="I258" s="19">
        <v>1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1</v>
      </c>
      <c r="P258" s="19">
        <v>0</v>
      </c>
      <c r="Q258" s="19">
        <v>0</v>
      </c>
      <c r="R258">
        <f t="shared" si="6"/>
        <v>2</v>
      </c>
    </row>
    <row r="259" spans="1:18" ht="15.75" x14ac:dyDescent="0.25">
      <c r="A259" s="14">
        <v>112</v>
      </c>
      <c r="B259" s="17">
        <v>0</v>
      </c>
      <c r="C259" s="17">
        <v>1</v>
      </c>
      <c r="D259" s="19">
        <v>0</v>
      </c>
      <c r="E259" s="19">
        <v>0</v>
      </c>
      <c r="F25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1</v>
      </c>
      <c r="N259" s="19">
        <v>1</v>
      </c>
      <c r="O259" s="19">
        <v>0</v>
      </c>
      <c r="P259" s="19">
        <v>0</v>
      </c>
      <c r="Q259" s="19">
        <v>1</v>
      </c>
      <c r="R259">
        <f t="shared" si="6"/>
        <v>4</v>
      </c>
    </row>
    <row r="260" spans="1:18" ht="15.75" x14ac:dyDescent="0.25">
      <c r="A260" s="14">
        <v>113</v>
      </c>
      <c r="B260" s="17">
        <v>0</v>
      </c>
      <c r="C260" s="17">
        <v>0</v>
      </c>
      <c r="D260" s="19">
        <v>0</v>
      </c>
      <c r="E260" s="19">
        <v>0</v>
      </c>
      <c r="F260">
        <v>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</v>
      </c>
      <c r="O260" s="19">
        <v>1</v>
      </c>
      <c r="P260" s="19">
        <v>0</v>
      </c>
      <c r="Q260" s="19">
        <v>0</v>
      </c>
      <c r="R260">
        <f t="shared" si="6"/>
        <v>3</v>
      </c>
    </row>
    <row r="261" spans="1:18" ht="15.75" x14ac:dyDescent="0.25">
      <c r="A261" s="14">
        <v>114</v>
      </c>
      <c r="B261" s="17">
        <v>0</v>
      </c>
      <c r="C261" s="17">
        <v>1</v>
      </c>
      <c r="D261" s="19">
        <v>0</v>
      </c>
      <c r="E261" s="19">
        <v>0</v>
      </c>
      <c r="F261">
        <v>0</v>
      </c>
      <c r="G261" s="19">
        <v>0</v>
      </c>
      <c r="H261" s="19">
        <v>0</v>
      </c>
      <c r="I261" s="19">
        <v>2</v>
      </c>
      <c r="J261" s="19">
        <v>1</v>
      </c>
      <c r="K261" s="19">
        <v>0</v>
      </c>
      <c r="L261" s="19">
        <v>0</v>
      </c>
      <c r="M261" s="19">
        <v>0</v>
      </c>
      <c r="N261" s="19">
        <v>0</v>
      </c>
      <c r="O261" s="19">
        <v>1</v>
      </c>
      <c r="P261" s="19">
        <v>0</v>
      </c>
      <c r="Q261" s="19">
        <v>0</v>
      </c>
      <c r="R261">
        <f t="shared" si="6"/>
        <v>5</v>
      </c>
    </row>
    <row r="262" spans="1:18" ht="15.75" x14ac:dyDescent="0.25">
      <c r="A262" s="14">
        <v>115</v>
      </c>
      <c r="B262" s="17">
        <v>1</v>
      </c>
      <c r="C262" s="17">
        <v>1</v>
      </c>
      <c r="D262" s="19">
        <v>1</v>
      </c>
      <c r="E262" s="19">
        <v>0</v>
      </c>
      <c r="F262">
        <v>0</v>
      </c>
      <c r="G262" s="19">
        <v>0</v>
      </c>
      <c r="H262" s="19">
        <v>0</v>
      </c>
      <c r="I262" s="19">
        <v>0</v>
      </c>
      <c r="J262" s="19">
        <v>2</v>
      </c>
      <c r="K262" s="19">
        <v>0</v>
      </c>
      <c r="L262" s="19">
        <v>0</v>
      </c>
      <c r="M262" s="19">
        <v>0</v>
      </c>
      <c r="N262" s="19">
        <v>1</v>
      </c>
      <c r="O262" s="19">
        <v>3</v>
      </c>
      <c r="P262" s="19">
        <v>0</v>
      </c>
      <c r="Q262" s="19">
        <v>0</v>
      </c>
      <c r="R262">
        <f t="shared" si="6"/>
        <v>9</v>
      </c>
    </row>
    <row r="263" spans="1:18" ht="15.75" x14ac:dyDescent="0.25">
      <c r="A263" s="14">
        <v>116</v>
      </c>
      <c r="B263" s="17">
        <v>0</v>
      </c>
      <c r="C263" s="17">
        <v>1</v>
      </c>
      <c r="D263" s="19">
        <v>0</v>
      </c>
      <c r="E263" s="19">
        <v>0</v>
      </c>
      <c r="F263">
        <v>0</v>
      </c>
      <c r="G263" s="19">
        <v>0</v>
      </c>
      <c r="H263" s="19">
        <v>0</v>
      </c>
      <c r="I263" s="19">
        <v>0</v>
      </c>
      <c r="J263" s="19">
        <v>1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>
        <f t="shared" si="6"/>
        <v>2</v>
      </c>
    </row>
    <row r="264" spans="1:18" ht="15.75" x14ac:dyDescent="0.25">
      <c r="A264" s="14">
        <v>117</v>
      </c>
      <c r="B264" s="17">
        <v>1</v>
      </c>
      <c r="C264" s="17">
        <v>1</v>
      </c>
      <c r="D264" s="19">
        <v>2</v>
      </c>
      <c r="E264" s="19">
        <v>0</v>
      </c>
      <c r="F264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1</v>
      </c>
      <c r="P264" s="19">
        <v>0</v>
      </c>
      <c r="Q264" s="19">
        <v>0</v>
      </c>
      <c r="R264">
        <f t="shared" si="6"/>
        <v>5</v>
      </c>
    </row>
    <row r="265" spans="1:18" ht="15.75" x14ac:dyDescent="0.25">
      <c r="A265" s="14">
        <v>118</v>
      </c>
      <c r="B265" s="17">
        <v>1</v>
      </c>
      <c r="C265" s="17">
        <v>0</v>
      </c>
      <c r="D265" s="19">
        <v>0</v>
      </c>
      <c r="E265" s="19">
        <v>0</v>
      </c>
      <c r="F265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2</v>
      </c>
      <c r="N265" s="19">
        <v>1</v>
      </c>
      <c r="O265" s="19">
        <v>1</v>
      </c>
      <c r="P265" s="19">
        <v>0</v>
      </c>
      <c r="Q265" s="19">
        <v>3</v>
      </c>
      <c r="R265">
        <f t="shared" si="6"/>
        <v>8</v>
      </c>
    </row>
    <row r="266" spans="1:18" ht="15.75" x14ac:dyDescent="0.25">
      <c r="A266" s="14">
        <v>119</v>
      </c>
      <c r="B266" s="17">
        <v>0</v>
      </c>
      <c r="C266" s="17">
        <v>1</v>
      </c>
      <c r="D266" s="19">
        <v>1</v>
      </c>
      <c r="E266" s="19">
        <v>0</v>
      </c>
      <c r="F266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1</v>
      </c>
      <c r="M266" s="19">
        <v>0</v>
      </c>
      <c r="N266" s="19">
        <v>1</v>
      </c>
      <c r="O266" s="19">
        <v>1</v>
      </c>
      <c r="P266" s="19">
        <v>0</v>
      </c>
      <c r="Q266" s="19">
        <v>1</v>
      </c>
      <c r="R266">
        <f t="shared" si="6"/>
        <v>6</v>
      </c>
    </row>
    <row r="267" spans="1:18" ht="15.75" x14ac:dyDescent="0.25">
      <c r="A267" s="14">
        <v>120</v>
      </c>
      <c r="B267" s="17">
        <v>0</v>
      </c>
      <c r="C267" s="17">
        <v>2</v>
      </c>
      <c r="D267" s="19">
        <v>0</v>
      </c>
      <c r="E267" s="19">
        <v>0</v>
      </c>
      <c r="F267">
        <v>0</v>
      </c>
      <c r="G267" s="19">
        <v>0</v>
      </c>
      <c r="H267" s="19">
        <v>0</v>
      </c>
      <c r="I267" s="19">
        <v>1</v>
      </c>
      <c r="J267" s="19">
        <v>0</v>
      </c>
      <c r="K267" s="19">
        <v>0</v>
      </c>
      <c r="L267" s="19">
        <v>0</v>
      </c>
      <c r="M267" s="19">
        <v>1</v>
      </c>
      <c r="N267" s="19">
        <v>3</v>
      </c>
      <c r="O267" s="19">
        <v>0</v>
      </c>
      <c r="P267" s="19">
        <v>1</v>
      </c>
      <c r="Q267" s="19">
        <v>0</v>
      </c>
      <c r="R267">
        <f t="shared" si="6"/>
        <v>8</v>
      </c>
    </row>
    <row r="268" spans="1:18" ht="15.75" x14ac:dyDescent="0.25">
      <c r="A268" s="14">
        <v>121</v>
      </c>
      <c r="B268" s="17">
        <v>0</v>
      </c>
      <c r="C268" s="17">
        <v>0</v>
      </c>
      <c r="D268" s="19">
        <v>0</v>
      </c>
      <c r="E268" s="19">
        <v>0</v>
      </c>
      <c r="F268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1</v>
      </c>
      <c r="Q268" s="19">
        <v>0</v>
      </c>
      <c r="R268">
        <f t="shared" si="6"/>
        <v>1</v>
      </c>
    </row>
    <row r="269" spans="1:18" ht="15.75" x14ac:dyDescent="0.25">
      <c r="A269" s="14">
        <v>122</v>
      </c>
      <c r="B269" s="17">
        <v>0</v>
      </c>
      <c r="C269" s="17">
        <v>0</v>
      </c>
      <c r="D269" s="19">
        <v>0</v>
      </c>
      <c r="E269" s="19">
        <v>0</v>
      </c>
      <c r="F26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1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>
        <f t="shared" si="6"/>
        <v>1</v>
      </c>
    </row>
    <row r="270" spans="1:18" ht="15.75" x14ac:dyDescent="0.25">
      <c r="A270" s="14">
        <v>123</v>
      </c>
      <c r="B270" s="17">
        <v>0</v>
      </c>
      <c r="C270" s="17">
        <v>0</v>
      </c>
      <c r="D270" s="19">
        <v>0</v>
      </c>
      <c r="E270" s="19">
        <v>0</v>
      </c>
      <c r="F270">
        <v>0</v>
      </c>
      <c r="G270" s="19">
        <v>0</v>
      </c>
      <c r="H270" s="19">
        <v>1</v>
      </c>
      <c r="I270" s="19">
        <v>1</v>
      </c>
      <c r="J270" s="19">
        <v>1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>
        <f t="shared" si="6"/>
        <v>3</v>
      </c>
    </row>
    <row r="271" spans="1:18" ht="15.75" x14ac:dyDescent="0.25">
      <c r="A271" s="14">
        <v>124</v>
      </c>
      <c r="B271" s="17">
        <v>0</v>
      </c>
      <c r="C271" s="17">
        <v>0</v>
      </c>
      <c r="D271" s="19">
        <v>1</v>
      </c>
      <c r="E271" s="19">
        <v>0</v>
      </c>
      <c r="F271">
        <v>0</v>
      </c>
      <c r="G271" s="19">
        <v>0</v>
      </c>
      <c r="H271" s="19">
        <v>1</v>
      </c>
      <c r="I271" s="19">
        <v>0</v>
      </c>
      <c r="J271" s="19">
        <v>0</v>
      </c>
      <c r="K271" s="19">
        <v>0</v>
      </c>
      <c r="L271" s="19">
        <v>0</v>
      </c>
      <c r="M271" s="19">
        <v>1</v>
      </c>
      <c r="N271" s="19">
        <v>0</v>
      </c>
      <c r="O271" s="19">
        <v>1</v>
      </c>
      <c r="P271" s="19">
        <v>0</v>
      </c>
      <c r="Q271" s="19">
        <v>0</v>
      </c>
      <c r="R271">
        <f t="shared" si="6"/>
        <v>4</v>
      </c>
    </row>
    <row r="272" spans="1:18" ht="15.75" x14ac:dyDescent="0.25">
      <c r="A272" s="14">
        <v>125</v>
      </c>
      <c r="B272" s="17">
        <v>0</v>
      </c>
      <c r="C272" s="17">
        <v>0</v>
      </c>
      <c r="D272" s="19">
        <v>0</v>
      </c>
      <c r="E272" s="19">
        <v>0</v>
      </c>
      <c r="F272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1</v>
      </c>
      <c r="P272" s="19">
        <v>0</v>
      </c>
      <c r="Q272" s="19">
        <v>1</v>
      </c>
      <c r="R272">
        <f t="shared" si="6"/>
        <v>2</v>
      </c>
    </row>
    <row r="273" spans="1:18" ht="15.75" x14ac:dyDescent="0.25">
      <c r="A273" s="14">
        <v>126</v>
      </c>
      <c r="B273" s="17">
        <v>0</v>
      </c>
      <c r="C273" s="17">
        <v>0</v>
      </c>
      <c r="D273" s="19">
        <v>0</v>
      </c>
      <c r="E273" s="19">
        <v>0</v>
      </c>
      <c r="F273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1</v>
      </c>
      <c r="N273" s="19">
        <v>0</v>
      </c>
      <c r="O273" s="19">
        <v>0</v>
      </c>
      <c r="P273" s="19">
        <v>0</v>
      </c>
      <c r="Q273" s="19">
        <v>0</v>
      </c>
      <c r="R273">
        <f t="shared" si="6"/>
        <v>1</v>
      </c>
    </row>
    <row r="274" spans="1:18" ht="15.75" x14ac:dyDescent="0.25">
      <c r="A274" s="14">
        <v>127</v>
      </c>
      <c r="B274" s="17">
        <v>0</v>
      </c>
      <c r="C274" s="17">
        <v>2</v>
      </c>
      <c r="D274" s="19">
        <v>0</v>
      </c>
      <c r="E274" s="19">
        <v>0</v>
      </c>
      <c r="F274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1</v>
      </c>
      <c r="M274" s="19">
        <v>0</v>
      </c>
      <c r="N274" s="19">
        <v>1</v>
      </c>
      <c r="O274" s="19">
        <v>0</v>
      </c>
      <c r="P274" s="19">
        <v>0</v>
      </c>
      <c r="Q274" s="19">
        <v>2</v>
      </c>
      <c r="R274">
        <f t="shared" si="6"/>
        <v>6</v>
      </c>
    </row>
    <row r="275" spans="1:18" ht="15.75" x14ac:dyDescent="0.25">
      <c r="A275" s="14">
        <v>128</v>
      </c>
      <c r="B275" s="17">
        <v>0</v>
      </c>
      <c r="C275" s="17">
        <v>0</v>
      </c>
      <c r="D275" s="19">
        <v>1</v>
      </c>
      <c r="E275" s="19">
        <v>0</v>
      </c>
      <c r="F275">
        <v>0</v>
      </c>
      <c r="G275" s="19">
        <v>0</v>
      </c>
      <c r="H275" s="19">
        <v>0</v>
      </c>
      <c r="I275" s="19">
        <v>0</v>
      </c>
      <c r="J275" s="19">
        <v>1</v>
      </c>
      <c r="K275" s="19">
        <v>0</v>
      </c>
      <c r="L275" s="19">
        <v>0</v>
      </c>
      <c r="M275" s="19">
        <v>0</v>
      </c>
      <c r="N275" s="19">
        <v>0</v>
      </c>
      <c r="O275" s="19">
        <v>2</v>
      </c>
      <c r="P275" s="19">
        <v>1</v>
      </c>
      <c r="Q275" s="19">
        <v>0</v>
      </c>
      <c r="R275">
        <f t="shared" si="6"/>
        <v>5</v>
      </c>
    </row>
    <row r="276" spans="1:18" ht="15.75" x14ac:dyDescent="0.25">
      <c r="A276" s="14">
        <v>129</v>
      </c>
      <c r="B276" s="17">
        <v>0</v>
      </c>
      <c r="C276" s="17">
        <v>0</v>
      </c>
      <c r="D276" s="19">
        <v>1</v>
      </c>
      <c r="E276" s="19">
        <v>0</v>
      </c>
      <c r="F276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1</v>
      </c>
      <c r="O276" s="19">
        <v>1</v>
      </c>
      <c r="P276" s="19">
        <v>0</v>
      </c>
      <c r="Q276" s="19">
        <v>0</v>
      </c>
      <c r="R276">
        <f t="shared" ref="R276:R307" si="7">SUM(B276:Q276)</f>
        <v>3</v>
      </c>
    </row>
    <row r="277" spans="1:18" ht="15.75" x14ac:dyDescent="0.25">
      <c r="A277" s="14">
        <v>130</v>
      </c>
      <c r="B277" s="17">
        <v>0</v>
      </c>
      <c r="C277" s="17">
        <v>1</v>
      </c>
      <c r="D277" s="19">
        <v>1</v>
      </c>
      <c r="E277" s="19">
        <v>0</v>
      </c>
      <c r="F277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1</v>
      </c>
      <c r="L277" s="19">
        <v>0</v>
      </c>
      <c r="M277" s="19">
        <v>0</v>
      </c>
      <c r="N277" s="19">
        <v>1</v>
      </c>
      <c r="O277" s="19">
        <v>1</v>
      </c>
      <c r="P277" s="19">
        <v>2</v>
      </c>
      <c r="Q277" s="19">
        <v>0</v>
      </c>
      <c r="R277">
        <f t="shared" si="7"/>
        <v>7</v>
      </c>
    </row>
    <row r="278" spans="1:18" ht="15.75" x14ac:dyDescent="0.25">
      <c r="A278" s="14">
        <v>131</v>
      </c>
      <c r="B278" s="17">
        <v>0</v>
      </c>
      <c r="C278" s="17">
        <v>1</v>
      </c>
      <c r="D278" s="19">
        <v>0</v>
      </c>
      <c r="E278" s="19">
        <v>2</v>
      </c>
      <c r="F278">
        <v>0</v>
      </c>
      <c r="G278" s="19">
        <v>0</v>
      </c>
      <c r="H278" s="19">
        <v>1</v>
      </c>
      <c r="I278" s="19">
        <v>2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>
        <f t="shared" si="7"/>
        <v>6</v>
      </c>
    </row>
    <row r="279" spans="1:18" ht="15.75" x14ac:dyDescent="0.25">
      <c r="A279" s="14">
        <v>132</v>
      </c>
      <c r="B279" s="17">
        <v>0</v>
      </c>
      <c r="C279" s="17">
        <v>0</v>
      </c>
      <c r="D279" s="19">
        <v>0</v>
      </c>
      <c r="E279" s="19">
        <v>0</v>
      </c>
      <c r="F27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>
        <f t="shared" si="7"/>
        <v>0</v>
      </c>
    </row>
    <row r="280" spans="1:18" ht="15.75" x14ac:dyDescent="0.25">
      <c r="A280" s="14">
        <v>133</v>
      </c>
      <c r="B280" s="17">
        <v>2</v>
      </c>
      <c r="C280" s="17">
        <v>0</v>
      </c>
      <c r="D280" s="19">
        <v>0</v>
      </c>
      <c r="E280" s="19">
        <v>0</v>
      </c>
      <c r="F280">
        <v>0</v>
      </c>
      <c r="G280" s="19">
        <v>0</v>
      </c>
      <c r="H280" s="19">
        <v>0</v>
      </c>
      <c r="I280" s="19">
        <v>1</v>
      </c>
      <c r="J280" s="19">
        <v>0</v>
      </c>
      <c r="K280" s="19">
        <v>3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1</v>
      </c>
      <c r="R280">
        <f t="shared" si="7"/>
        <v>7</v>
      </c>
    </row>
    <row r="281" spans="1:18" ht="15.75" x14ac:dyDescent="0.25">
      <c r="A281" s="14">
        <v>134</v>
      </c>
      <c r="B281" s="17">
        <v>0</v>
      </c>
      <c r="C281" s="17">
        <v>0</v>
      </c>
      <c r="D281" s="19">
        <v>0</v>
      </c>
      <c r="E281" s="19">
        <v>0</v>
      </c>
      <c r="F281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1</v>
      </c>
      <c r="L281" s="19">
        <v>0</v>
      </c>
      <c r="M281" s="19">
        <v>0</v>
      </c>
      <c r="N281" s="19">
        <v>0</v>
      </c>
      <c r="O281" s="19">
        <v>1</v>
      </c>
      <c r="P281" s="19">
        <v>0</v>
      </c>
      <c r="Q281" s="19">
        <v>0</v>
      </c>
      <c r="R281">
        <f t="shared" si="7"/>
        <v>2</v>
      </c>
    </row>
    <row r="282" spans="1:18" ht="15.75" x14ac:dyDescent="0.25">
      <c r="A282" s="14">
        <v>135</v>
      </c>
      <c r="B282" s="17">
        <v>0</v>
      </c>
      <c r="C282" s="17">
        <v>0</v>
      </c>
      <c r="D282" s="19">
        <v>1</v>
      </c>
      <c r="E282" s="19">
        <v>0</v>
      </c>
      <c r="F282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1</v>
      </c>
      <c r="P282" s="19">
        <v>0</v>
      </c>
      <c r="Q282" s="19">
        <v>0</v>
      </c>
      <c r="R282">
        <f t="shared" si="7"/>
        <v>2</v>
      </c>
    </row>
    <row r="283" spans="1:18" ht="15.75" x14ac:dyDescent="0.25">
      <c r="A283" s="14">
        <v>136</v>
      </c>
      <c r="B283" s="17">
        <v>0</v>
      </c>
      <c r="C283" s="17">
        <v>1</v>
      </c>
      <c r="D283" s="19">
        <v>0</v>
      </c>
      <c r="E283" s="19">
        <v>1</v>
      </c>
      <c r="F283">
        <v>0</v>
      </c>
      <c r="G283" s="19">
        <v>0</v>
      </c>
      <c r="H283" s="19">
        <v>0</v>
      </c>
      <c r="I283" s="19">
        <v>0</v>
      </c>
      <c r="J283" s="19">
        <v>1</v>
      </c>
      <c r="K283" s="19">
        <v>0</v>
      </c>
      <c r="L283" s="19">
        <v>0</v>
      </c>
      <c r="M283" s="19">
        <v>1</v>
      </c>
      <c r="N283" s="19">
        <v>0</v>
      </c>
      <c r="O283" s="19">
        <v>1</v>
      </c>
      <c r="P283" s="19">
        <v>0</v>
      </c>
      <c r="Q283" s="19">
        <v>0</v>
      </c>
      <c r="R283">
        <f t="shared" si="7"/>
        <v>5</v>
      </c>
    </row>
    <row r="284" spans="1:18" ht="15.75" x14ac:dyDescent="0.25">
      <c r="A284" s="14">
        <v>137</v>
      </c>
      <c r="B284" s="17">
        <v>1</v>
      </c>
      <c r="C284" s="17">
        <v>0</v>
      </c>
      <c r="D284" s="19">
        <v>0</v>
      </c>
      <c r="E284" s="19">
        <v>0</v>
      </c>
      <c r="F284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1</v>
      </c>
      <c r="N284" s="19">
        <v>0</v>
      </c>
      <c r="O284" s="19">
        <v>0</v>
      </c>
      <c r="P284" s="19">
        <v>0</v>
      </c>
      <c r="Q284" s="19">
        <v>0</v>
      </c>
      <c r="R284">
        <f t="shared" si="7"/>
        <v>2</v>
      </c>
    </row>
    <row r="285" spans="1:18" ht="15.75" x14ac:dyDescent="0.25">
      <c r="A285" s="14">
        <v>138</v>
      </c>
      <c r="B285" s="17">
        <v>0</v>
      </c>
      <c r="C285" s="17">
        <v>0</v>
      </c>
      <c r="D285" s="19">
        <v>0</v>
      </c>
      <c r="E285" s="19">
        <v>0</v>
      </c>
      <c r="F285">
        <v>0</v>
      </c>
      <c r="G285" s="19">
        <v>0</v>
      </c>
      <c r="H285" s="19">
        <v>0</v>
      </c>
      <c r="I285" s="19">
        <v>1</v>
      </c>
      <c r="J285" s="19">
        <v>0</v>
      </c>
      <c r="K285" s="19">
        <v>1</v>
      </c>
      <c r="L285" s="19">
        <v>0</v>
      </c>
      <c r="M285" s="19">
        <v>0</v>
      </c>
      <c r="N285" s="19">
        <v>3</v>
      </c>
      <c r="O285" s="19">
        <v>0</v>
      </c>
      <c r="P285" s="19">
        <v>1</v>
      </c>
      <c r="Q285" s="19">
        <v>0</v>
      </c>
      <c r="R285">
        <f t="shared" si="7"/>
        <v>6</v>
      </c>
    </row>
    <row r="286" spans="1:18" ht="15.75" x14ac:dyDescent="0.25">
      <c r="A286" s="14">
        <v>139</v>
      </c>
      <c r="B286" s="17">
        <v>0</v>
      </c>
      <c r="C286" s="17">
        <v>0</v>
      </c>
      <c r="D286" s="19">
        <v>0</v>
      </c>
      <c r="E286" s="19">
        <v>0</v>
      </c>
      <c r="F286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>
        <f t="shared" si="7"/>
        <v>0</v>
      </c>
    </row>
    <row r="287" spans="1:18" ht="15.75" x14ac:dyDescent="0.25">
      <c r="A287" s="14">
        <v>140</v>
      </c>
      <c r="B287" s="17">
        <v>0</v>
      </c>
      <c r="C287" s="17">
        <v>1</v>
      </c>
      <c r="D287" s="19">
        <v>0</v>
      </c>
      <c r="E287" s="19">
        <v>0</v>
      </c>
      <c r="F287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>
        <f t="shared" si="7"/>
        <v>1</v>
      </c>
    </row>
    <row r="288" spans="1:18" ht="15.75" x14ac:dyDescent="0.25">
      <c r="A288" s="14">
        <v>141</v>
      </c>
      <c r="B288" s="17">
        <v>0</v>
      </c>
      <c r="C288" s="17">
        <v>0</v>
      </c>
      <c r="D288" s="19">
        <v>0</v>
      </c>
      <c r="E288" s="19">
        <v>0</v>
      </c>
      <c r="F288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2</v>
      </c>
      <c r="P288" s="19">
        <v>0</v>
      </c>
      <c r="Q288" s="19">
        <v>0</v>
      </c>
      <c r="R288">
        <f t="shared" si="7"/>
        <v>2</v>
      </c>
    </row>
    <row r="289" spans="1:18" ht="15.75" x14ac:dyDescent="0.25">
      <c r="A289" s="14">
        <v>142</v>
      </c>
      <c r="B289" s="17">
        <v>0</v>
      </c>
      <c r="C289" s="17">
        <v>1</v>
      </c>
      <c r="D289" s="19">
        <v>0</v>
      </c>
      <c r="E289" s="19">
        <v>0</v>
      </c>
      <c r="F28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1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>
        <f t="shared" si="7"/>
        <v>2</v>
      </c>
    </row>
    <row r="290" spans="1:18" ht="15.75" x14ac:dyDescent="0.25">
      <c r="A290" s="14">
        <v>143</v>
      </c>
      <c r="B290" s="17">
        <v>1</v>
      </c>
      <c r="C290" s="17">
        <v>2</v>
      </c>
      <c r="D290" s="19">
        <v>0</v>
      </c>
      <c r="E290" s="19">
        <v>0</v>
      </c>
      <c r="F290">
        <v>0</v>
      </c>
      <c r="G290" s="19">
        <v>0</v>
      </c>
      <c r="H290" s="19">
        <v>0</v>
      </c>
      <c r="I290" s="19">
        <v>0</v>
      </c>
      <c r="J290" s="19">
        <v>1</v>
      </c>
      <c r="K290" s="19">
        <v>0</v>
      </c>
      <c r="L290" s="19">
        <v>0</v>
      </c>
      <c r="M290" s="19">
        <v>2</v>
      </c>
      <c r="N290" s="19">
        <v>1</v>
      </c>
      <c r="O290" s="19">
        <v>2</v>
      </c>
      <c r="P290" s="19">
        <v>0</v>
      </c>
      <c r="Q290" s="19">
        <v>0</v>
      </c>
      <c r="R290">
        <f t="shared" si="7"/>
        <v>9</v>
      </c>
    </row>
    <row r="291" spans="1:18" ht="15.75" x14ac:dyDescent="0.25">
      <c r="A291" s="14">
        <v>144</v>
      </c>
      <c r="B291" s="17">
        <v>0</v>
      </c>
      <c r="C291" s="17">
        <v>0</v>
      </c>
      <c r="D291" s="19">
        <v>0</v>
      </c>
      <c r="E291" s="19">
        <v>0</v>
      </c>
      <c r="F291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1</v>
      </c>
      <c r="L291" s="19">
        <v>0</v>
      </c>
      <c r="M291" s="19">
        <v>1</v>
      </c>
      <c r="N291" s="19">
        <v>1</v>
      </c>
      <c r="O291" s="19">
        <v>1</v>
      </c>
      <c r="P291" s="19">
        <v>0</v>
      </c>
      <c r="Q291" s="19">
        <v>1</v>
      </c>
      <c r="R291">
        <f t="shared" si="7"/>
        <v>5</v>
      </c>
    </row>
    <row r="292" spans="1:18" ht="15.75" x14ac:dyDescent="0.25">
      <c r="A292" s="14">
        <v>145</v>
      </c>
      <c r="B292" s="17">
        <v>0</v>
      </c>
      <c r="C292" s="17">
        <v>1</v>
      </c>
      <c r="D292" s="19">
        <v>0</v>
      </c>
      <c r="E292" s="19">
        <v>0</v>
      </c>
      <c r="F292">
        <v>0</v>
      </c>
      <c r="G292" s="19">
        <v>0</v>
      </c>
      <c r="H292" s="19">
        <v>0</v>
      </c>
      <c r="I292" s="19">
        <v>1</v>
      </c>
      <c r="J292" s="19">
        <v>1</v>
      </c>
      <c r="K292" s="19">
        <v>1</v>
      </c>
      <c r="L292" s="19">
        <v>0</v>
      </c>
      <c r="M292" s="19">
        <v>0</v>
      </c>
      <c r="N292" s="19">
        <v>0</v>
      </c>
      <c r="O292" s="19">
        <v>1</v>
      </c>
      <c r="P292" s="19">
        <v>0</v>
      </c>
      <c r="Q292" s="19">
        <v>0</v>
      </c>
      <c r="R292">
        <f t="shared" si="7"/>
        <v>5</v>
      </c>
    </row>
    <row r="293" spans="1:18" ht="15.75" x14ac:dyDescent="0.25">
      <c r="A293" s="14">
        <v>146</v>
      </c>
      <c r="B293" s="17">
        <v>0</v>
      </c>
      <c r="C293" s="17">
        <v>0</v>
      </c>
      <c r="D293" s="19">
        <v>1</v>
      </c>
      <c r="E293" s="19">
        <v>0</v>
      </c>
      <c r="F293">
        <v>0</v>
      </c>
      <c r="G293" s="19">
        <v>0</v>
      </c>
      <c r="H293" s="19">
        <v>0</v>
      </c>
      <c r="I293" s="19">
        <v>0</v>
      </c>
      <c r="J293" s="19">
        <v>1</v>
      </c>
      <c r="K293" s="19">
        <v>0</v>
      </c>
      <c r="L293" s="19">
        <v>0</v>
      </c>
      <c r="M293" s="19">
        <v>1</v>
      </c>
      <c r="N293" s="19">
        <v>0</v>
      </c>
      <c r="O293" s="19">
        <v>0</v>
      </c>
      <c r="P293" s="19">
        <v>0</v>
      </c>
      <c r="Q293" s="19">
        <v>1</v>
      </c>
      <c r="R293">
        <f t="shared" si="7"/>
        <v>4</v>
      </c>
    </row>
    <row r="294" spans="1:18" ht="15.75" x14ac:dyDescent="0.25">
      <c r="A294" s="14">
        <v>147</v>
      </c>
      <c r="B294" s="17">
        <v>0</v>
      </c>
      <c r="C294" s="17">
        <v>0</v>
      </c>
      <c r="D294" s="19">
        <v>0</v>
      </c>
      <c r="E294" s="19">
        <v>1</v>
      </c>
      <c r="F294">
        <v>0</v>
      </c>
      <c r="G294" s="19">
        <v>0</v>
      </c>
      <c r="H294" s="19">
        <v>1</v>
      </c>
      <c r="I294" s="19">
        <v>0</v>
      </c>
      <c r="J294" s="19">
        <v>0</v>
      </c>
      <c r="K294" s="19">
        <v>1</v>
      </c>
      <c r="L294" s="19">
        <v>0</v>
      </c>
      <c r="M294" s="19">
        <v>0</v>
      </c>
      <c r="N294" s="19">
        <v>0</v>
      </c>
      <c r="O294" s="19">
        <v>0</v>
      </c>
      <c r="P294" s="19">
        <v>1</v>
      </c>
      <c r="Q294" s="19">
        <v>0</v>
      </c>
      <c r="R294">
        <f t="shared" si="7"/>
        <v>4</v>
      </c>
    </row>
    <row r="295" spans="1:18" ht="15.75" x14ac:dyDescent="0.25">
      <c r="A295" s="14">
        <v>148</v>
      </c>
      <c r="B295" s="17">
        <v>0</v>
      </c>
      <c r="C295" s="17">
        <v>0</v>
      </c>
      <c r="D295" s="19">
        <v>0</v>
      </c>
      <c r="E295" s="19">
        <v>0</v>
      </c>
      <c r="F295">
        <v>0</v>
      </c>
      <c r="G295" s="19">
        <v>0</v>
      </c>
      <c r="H295" s="19">
        <v>1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1</v>
      </c>
      <c r="O295" s="19">
        <v>0</v>
      </c>
      <c r="P295" s="19">
        <v>0</v>
      </c>
      <c r="Q295" s="19">
        <v>1</v>
      </c>
      <c r="R295">
        <f t="shared" si="7"/>
        <v>3</v>
      </c>
    </row>
    <row r="296" spans="1:18" ht="15.75" x14ac:dyDescent="0.25">
      <c r="A296" s="14">
        <v>149</v>
      </c>
      <c r="B296" s="17">
        <v>0</v>
      </c>
      <c r="C296" s="17">
        <v>0</v>
      </c>
      <c r="D296" s="19">
        <v>0</v>
      </c>
      <c r="E296" s="19">
        <v>0</v>
      </c>
      <c r="F296">
        <v>0</v>
      </c>
      <c r="G296" s="19">
        <v>0</v>
      </c>
      <c r="H296" s="19">
        <v>0</v>
      </c>
      <c r="I296" s="19">
        <v>0</v>
      </c>
      <c r="J296" s="19">
        <v>2</v>
      </c>
      <c r="K296" s="19">
        <v>0</v>
      </c>
      <c r="L296" s="19">
        <v>0</v>
      </c>
      <c r="M296" s="19">
        <v>1</v>
      </c>
      <c r="N296" s="19">
        <v>1</v>
      </c>
      <c r="O296" s="19">
        <v>0</v>
      </c>
      <c r="P296" s="19">
        <v>0</v>
      </c>
      <c r="Q296" s="19">
        <v>0</v>
      </c>
      <c r="R296">
        <f t="shared" si="7"/>
        <v>4</v>
      </c>
    </row>
    <row r="297" spans="1:18" ht="15.75" x14ac:dyDescent="0.25">
      <c r="A297" s="14">
        <v>150</v>
      </c>
      <c r="B297" s="17">
        <v>1</v>
      </c>
      <c r="C297" s="17">
        <v>0</v>
      </c>
      <c r="D297" s="19">
        <v>0</v>
      </c>
      <c r="E297" s="19">
        <v>0</v>
      </c>
      <c r="F297">
        <v>0</v>
      </c>
      <c r="G297" s="19">
        <v>0</v>
      </c>
      <c r="H297" s="19">
        <v>0</v>
      </c>
      <c r="I297" s="19">
        <v>0</v>
      </c>
      <c r="J297" s="19">
        <v>2</v>
      </c>
      <c r="K297" s="19">
        <v>1</v>
      </c>
      <c r="L297" s="19">
        <v>0</v>
      </c>
      <c r="M297" s="19">
        <v>0</v>
      </c>
      <c r="N297" s="19">
        <v>0</v>
      </c>
      <c r="O297" s="19">
        <v>1</v>
      </c>
      <c r="P297" s="19">
        <v>0</v>
      </c>
      <c r="Q297" s="19">
        <v>0</v>
      </c>
      <c r="R297">
        <f t="shared" si="7"/>
        <v>5</v>
      </c>
    </row>
    <row r="298" spans="1:18" ht="15.75" x14ac:dyDescent="0.25">
      <c r="A298" s="14">
        <v>151</v>
      </c>
      <c r="B298" s="17">
        <v>1</v>
      </c>
      <c r="C298" s="17">
        <v>0</v>
      </c>
      <c r="D298" s="19">
        <v>0</v>
      </c>
      <c r="E298" s="19">
        <v>0</v>
      </c>
      <c r="F298">
        <v>0</v>
      </c>
      <c r="G298" s="19">
        <v>0</v>
      </c>
      <c r="H298" s="19">
        <v>0</v>
      </c>
      <c r="I298" s="19">
        <v>1</v>
      </c>
      <c r="J298" s="19">
        <v>0</v>
      </c>
      <c r="K298" s="19">
        <v>0</v>
      </c>
      <c r="L298" s="19">
        <v>1</v>
      </c>
      <c r="M298" s="19">
        <v>2</v>
      </c>
      <c r="N298" s="19">
        <v>0</v>
      </c>
      <c r="O298" s="19">
        <v>3</v>
      </c>
      <c r="P298" s="19">
        <v>0</v>
      </c>
      <c r="Q298" s="19">
        <v>0</v>
      </c>
      <c r="R298">
        <f t="shared" si="7"/>
        <v>8</v>
      </c>
    </row>
    <row r="299" spans="1:18" ht="15.75" x14ac:dyDescent="0.25">
      <c r="A299" s="14">
        <v>152</v>
      </c>
      <c r="B299" s="17">
        <v>1</v>
      </c>
      <c r="C299" s="17">
        <v>0</v>
      </c>
      <c r="D299" s="19">
        <v>0</v>
      </c>
      <c r="E299" s="19">
        <v>0</v>
      </c>
      <c r="F299">
        <v>0</v>
      </c>
      <c r="G299" s="19">
        <v>0</v>
      </c>
      <c r="H299" s="19">
        <v>0</v>
      </c>
      <c r="I299" s="19">
        <v>3</v>
      </c>
      <c r="J299" s="19">
        <v>0</v>
      </c>
      <c r="K299" s="19">
        <v>0</v>
      </c>
      <c r="L299" s="19">
        <v>1</v>
      </c>
      <c r="M299" s="19">
        <v>0</v>
      </c>
      <c r="N299" s="19">
        <v>0</v>
      </c>
      <c r="O299" s="19">
        <v>3</v>
      </c>
      <c r="P299" s="19">
        <v>1</v>
      </c>
      <c r="Q299" s="19">
        <v>0</v>
      </c>
      <c r="R299">
        <f t="shared" si="7"/>
        <v>9</v>
      </c>
    </row>
    <row r="300" spans="1:18" ht="15.75" x14ac:dyDescent="0.25">
      <c r="A300" s="14">
        <v>153</v>
      </c>
      <c r="B300" s="17">
        <v>0</v>
      </c>
      <c r="C300" s="17">
        <v>0</v>
      </c>
      <c r="D300" s="19">
        <v>0</v>
      </c>
      <c r="E300" s="19">
        <v>0</v>
      </c>
      <c r="F300">
        <v>0</v>
      </c>
      <c r="G300" s="19">
        <v>0</v>
      </c>
      <c r="H300" s="19">
        <v>0</v>
      </c>
      <c r="I300" s="19">
        <v>1</v>
      </c>
      <c r="J300" s="19">
        <v>0</v>
      </c>
      <c r="K300" s="19">
        <v>0</v>
      </c>
      <c r="L300" s="19">
        <v>0</v>
      </c>
      <c r="M300" s="19">
        <v>1</v>
      </c>
      <c r="N300" s="19">
        <v>1</v>
      </c>
      <c r="O300" s="19">
        <v>1</v>
      </c>
      <c r="P300" s="19">
        <v>1</v>
      </c>
      <c r="Q300" s="19">
        <v>1</v>
      </c>
      <c r="R300">
        <f t="shared" si="7"/>
        <v>6</v>
      </c>
    </row>
    <row r="301" spans="1:18" ht="15.75" x14ac:dyDescent="0.25">
      <c r="A301" s="14">
        <v>154</v>
      </c>
      <c r="B301" s="17">
        <v>0</v>
      </c>
      <c r="C301" s="17">
        <v>0</v>
      </c>
      <c r="D301" s="19">
        <v>0</v>
      </c>
      <c r="E301" s="19">
        <v>0</v>
      </c>
      <c r="F301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2</v>
      </c>
      <c r="P301" s="19">
        <v>0</v>
      </c>
      <c r="Q301" s="19">
        <v>1</v>
      </c>
      <c r="R301">
        <f t="shared" si="7"/>
        <v>3</v>
      </c>
    </row>
    <row r="302" spans="1:18" ht="15.75" x14ac:dyDescent="0.25">
      <c r="A302" s="14">
        <v>155</v>
      </c>
      <c r="B302" s="17">
        <v>1</v>
      </c>
      <c r="C302" s="17">
        <v>1</v>
      </c>
      <c r="D302" s="19">
        <v>0</v>
      </c>
      <c r="E302" s="19">
        <v>0</v>
      </c>
      <c r="F302">
        <v>0</v>
      </c>
      <c r="G302" s="19">
        <v>0</v>
      </c>
      <c r="H302" s="19">
        <v>0</v>
      </c>
      <c r="I302" s="19">
        <v>1</v>
      </c>
      <c r="J302" s="19">
        <v>1</v>
      </c>
      <c r="K302" s="19">
        <v>0</v>
      </c>
      <c r="L302" s="19">
        <v>1</v>
      </c>
      <c r="M302" s="19">
        <v>0</v>
      </c>
      <c r="N302" s="19">
        <v>0</v>
      </c>
      <c r="O302" s="19">
        <v>0</v>
      </c>
      <c r="P302" s="19">
        <v>1</v>
      </c>
      <c r="Q302" s="19">
        <v>0</v>
      </c>
      <c r="R302">
        <f t="shared" si="7"/>
        <v>6</v>
      </c>
    </row>
    <row r="303" spans="1:18" ht="15.75" x14ac:dyDescent="0.25">
      <c r="A303" s="14">
        <v>156</v>
      </c>
      <c r="B303" s="17">
        <v>0</v>
      </c>
      <c r="C303" s="17">
        <v>0</v>
      </c>
      <c r="D303" s="19">
        <v>0</v>
      </c>
      <c r="E303" s="19">
        <v>0</v>
      </c>
      <c r="F303">
        <v>0</v>
      </c>
      <c r="G303" s="19">
        <v>0</v>
      </c>
      <c r="H303" s="19">
        <v>0</v>
      </c>
      <c r="I303" s="19">
        <v>0</v>
      </c>
      <c r="J303" s="19">
        <v>1</v>
      </c>
      <c r="K303" s="19">
        <v>0</v>
      </c>
      <c r="L303" s="19">
        <v>2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>
        <f t="shared" si="7"/>
        <v>3</v>
      </c>
    </row>
    <row r="304" spans="1:18" ht="15.75" x14ac:dyDescent="0.25">
      <c r="A304" s="14">
        <v>157</v>
      </c>
      <c r="B304" s="17">
        <v>0</v>
      </c>
      <c r="C304" s="17">
        <v>1</v>
      </c>
      <c r="D304" s="19">
        <v>0</v>
      </c>
      <c r="E304" s="19">
        <v>1</v>
      </c>
      <c r="F304">
        <v>0</v>
      </c>
      <c r="G304" s="19">
        <v>0</v>
      </c>
      <c r="H304" s="19">
        <v>0</v>
      </c>
      <c r="I304" s="19">
        <v>1</v>
      </c>
      <c r="J304" s="19">
        <v>0</v>
      </c>
      <c r="K304" s="19">
        <v>1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>
        <f t="shared" si="7"/>
        <v>4</v>
      </c>
    </row>
    <row r="305" spans="1:18" ht="15.75" x14ac:dyDescent="0.25">
      <c r="A305" s="14">
        <v>158</v>
      </c>
      <c r="B305" s="17">
        <v>0</v>
      </c>
      <c r="C305" s="17">
        <v>2</v>
      </c>
      <c r="D305" s="19">
        <v>0</v>
      </c>
      <c r="E305" s="19">
        <v>0</v>
      </c>
      <c r="F305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>
        <f t="shared" si="7"/>
        <v>2</v>
      </c>
    </row>
    <row r="306" spans="1:18" ht="15.75" x14ac:dyDescent="0.25">
      <c r="A306" s="14">
        <v>159</v>
      </c>
      <c r="B306" s="17">
        <v>0</v>
      </c>
      <c r="C306" s="17">
        <v>1</v>
      </c>
      <c r="D306" s="19">
        <v>0</v>
      </c>
      <c r="E306" s="19">
        <v>0</v>
      </c>
      <c r="F306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2</v>
      </c>
      <c r="R306">
        <f t="shared" si="7"/>
        <v>3</v>
      </c>
    </row>
    <row r="307" spans="1:18" ht="15.75" x14ac:dyDescent="0.25">
      <c r="A307" s="14">
        <v>160</v>
      </c>
      <c r="B307" s="17">
        <v>0</v>
      </c>
      <c r="C307" s="17">
        <v>0</v>
      </c>
      <c r="D307" s="19">
        <v>0</v>
      </c>
      <c r="E307" s="19">
        <v>0</v>
      </c>
      <c r="F307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</v>
      </c>
      <c r="Q307" s="19">
        <v>0</v>
      </c>
      <c r="R307">
        <f t="shared" si="7"/>
        <v>1</v>
      </c>
    </row>
    <row r="308" spans="1:18" ht="15.75" x14ac:dyDescent="0.25">
      <c r="A308" s="14">
        <v>161</v>
      </c>
      <c r="B308" s="17">
        <v>0</v>
      </c>
      <c r="C308" s="17">
        <v>0</v>
      </c>
      <c r="D308" s="19">
        <v>0</v>
      </c>
      <c r="E308" s="19">
        <v>0</v>
      </c>
      <c r="F308">
        <v>0</v>
      </c>
      <c r="G308" s="19">
        <v>0</v>
      </c>
      <c r="H308" s="19">
        <v>1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2</v>
      </c>
      <c r="Q308" s="19">
        <v>1</v>
      </c>
      <c r="R308">
        <f t="shared" ref="R308:R327" si="8">SUM(B308:Q308)</f>
        <v>6</v>
      </c>
    </row>
    <row r="309" spans="1:18" ht="15.75" x14ac:dyDescent="0.25">
      <c r="A309" s="14">
        <v>162</v>
      </c>
      <c r="B309" s="17">
        <v>0</v>
      </c>
      <c r="C309" s="17">
        <v>1</v>
      </c>
      <c r="D309" s="19">
        <v>0</v>
      </c>
      <c r="E309" s="19">
        <v>0</v>
      </c>
      <c r="F309">
        <v>0</v>
      </c>
      <c r="G309" s="19">
        <v>0</v>
      </c>
      <c r="H309" s="19">
        <v>0</v>
      </c>
      <c r="I309" s="19">
        <v>0</v>
      </c>
      <c r="J309" s="19">
        <v>1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>
        <f t="shared" si="8"/>
        <v>2</v>
      </c>
    </row>
    <row r="310" spans="1:18" ht="15.75" x14ac:dyDescent="0.25">
      <c r="A310" s="14">
        <v>163</v>
      </c>
      <c r="B310" s="17">
        <v>1</v>
      </c>
      <c r="C310" s="17">
        <v>0</v>
      </c>
      <c r="D310" s="19">
        <v>0</v>
      </c>
      <c r="E310" s="19">
        <v>0</v>
      </c>
      <c r="F310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1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>
        <f t="shared" si="8"/>
        <v>2</v>
      </c>
    </row>
    <row r="311" spans="1:18" ht="15.75" x14ac:dyDescent="0.25">
      <c r="A311" s="14">
        <v>164</v>
      </c>
      <c r="B311" s="17">
        <v>0</v>
      </c>
      <c r="C311" s="17">
        <v>1</v>
      </c>
      <c r="D311" s="19">
        <v>2</v>
      </c>
      <c r="E311" s="19">
        <v>0</v>
      </c>
      <c r="F311">
        <v>0</v>
      </c>
      <c r="G311" s="19">
        <v>0</v>
      </c>
      <c r="H311" s="19">
        <v>1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1</v>
      </c>
      <c r="P311" s="19">
        <v>0</v>
      </c>
      <c r="Q311" s="19">
        <v>2</v>
      </c>
      <c r="R311">
        <f t="shared" si="8"/>
        <v>7</v>
      </c>
    </row>
    <row r="312" spans="1:18" ht="15.75" x14ac:dyDescent="0.25">
      <c r="A312" s="14">
        <v>165</v>
      </c>
      <c r="B312" s="17">
        <v>0</v>
      </c>
      <c r="C312" s="17">
        <v>0</v>
      </c>
      <c r="D312" s="19">
        <v>1</v>
      </c>
      <c r="E312" s="19">
        <v>0</v>
      </c>
      <c r="F312">
        <v>0</v>
      </c>
      <c r="G312" s="19">
        <v>0</v>
      </c>
      <c r="H312" s="19">
        <v>0</v>
      </c>
      <c r="I312" s="19">
        <v>0</v>
      </c>
      <c r="J312" s="19">
        <v>1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1</v>
      </c>
      <c r="Q312" s="19">
        <v>0</v>
      </c>
      <c r="R312">
        <f t="shared" si="8"/>
        <v>3</v>
      </c>
    </row>
    <row r="313" spans="1:18" ht="15.75" x14ac:dyDescent="0.25">
      <c r="A313" s="14">
        <v>166</v>
      </c>
      <c r="B313" s="17">
        <v>0</v>
      </c>
      <c r="C313" s="17">
        <v>0</v>
      </c>
      <c r="D313" s="19">
        <v>0</v>
      </c>
      <c r="E313" s="19">
        <v>0</v>
      </c>
      <c r="F313">
        <v>0</v>
      </c>
      <c r="G313" s="19">
        <v>0</v>
      </c>
      <c r="H313" s="19">
        <v>1</v>
      </c>
      <c r="I313" s="19">
        <v>0</v>
      </c>
      <c r="J313" s="19">
        <v>0</v>
      </c>
      <c r="K313" s="19">
        <v>0</v>
      </c>
      <c r="L313" s="19">
        <v>0</v>
      </c>
      <c r="M313" s="19">
        <v>1</v>
      </c>
      <c r="N313" s="19">
        <v>0</v>
      </c>
      <c r="O313" s="19">
        <v>0</v>
      </c>
      <c r="P313" s="19">
        <v>0</v>
      </c>
      <c r="Q313" s="19">
        <v>0</v>
      </c>
      <c r="R313">
        <f t="shared" si="8"/>
        <v>2</v>
      </c>
    </row>
    <row r="314" spans="1:18" ht="15.75" x14ac:dyDescent="0.25">
      <c r="A314" s="14">
        <v>167</v>
      </c>
      <c r="B314" s="17">
        <v>0</v>
      </c>
      <c r="C314" s="17">
        <v>1</v>
      </c>
      <c r="D314" s="19">
        <v>1</v>
      </c>
      <c r="E314" s="19">
        <v>0</v>
      </c>
      <c r="F314">
        <v>0</v>
      </c>
      <c r="G314" s="19">
        <v>0</v>
      </c>
      <c r="H314" s="19">
        <v>0</v>
      </c>
      <c r="I314" s="19">
        <v>1</v>
      </c>
      <c r="J314" s="19">
        <v>0</v>
      </c>
      <c r="K314" s="19">
        <v>0</v>
      </c>
      <c r="L314" s="19">
        <v>1</v>
      </c>
      <c r="M314" s="19">
        <v>0</v>
      </c>
      <c r="N314" s="19">
        <v>1</v>
      </c>
      <c r="O314" s="19">
        <v>0</v>
      </c>
      <c r="P314" s="19">
        <v>1</v>
      </c>
      <c r="Q314" s="19">
        <v>1</v>
      </c>
      <c r="R314">
        <f t="shared" si="8"/>
        <v>7</v>
      </c>
    </row>
    <row r="315" spans="1:18" ht="15.75" x14ac:dyDescent="0.25">
      <c r="A315" s="14">
        <v>168</v>
      </c>
      <c r="B315" s="17">
        <v>0</v>
      </c>
      <c r="C315" s="17">
        <v>0</v>
      </c>
      <c r="D315" s="19">
        <v>0</v>
      </c>
      <c r="E315" s="19">
        <v>0</v>
      </c>
      <c r="F315">
        <v>0</v>
      </c>
      <c r="G315" s="19">
        <v>0</v>
      </c>
      <c r="H315" s="19">
        <v>0</v>
      </c>
      <c r="I315" s="19">
        <v>1</v>
      </c>
      <c r="J315" s="19">
        <v>1</v>
      </c>
      <c r="K315" s="19">
        <v>1</v>
      </c>
      <c r="L315" s="19">
        <v>1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>
        <f t="shared" si="8"/>
        <v>4</v>
      </c>
    </row>
    <row r="316" spans="1:18" ht="15.75" x14ac:dyDescent="0.25">
      <c r="A316" s="14">
        <v>169</v>
      </c>
      <c r="B316" s="17">
        <v>0</v>
      </c>
      <c r="C316" s="17">
        <v>0</v>
      </c>
      <c r="D316" s="19">
        <v>0</v>
      </c>
      <c r="E316" s="19">
        <v>0</v>
      </c>
      <c r="F316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1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>
        <f t="shared" si="8"/>
        <v>1</v>
      </c>
    </row>
    <row r="317" spans="1:18" ht="15.75" x14ac:dyDescent="0.25">
      <c r="A317" s="14">
        <v>170</v>
      </c>
      <c r="B317" s="17">
        <v>0</v>
      </c>
      <c r="C317" s="17">
        <v>0</v>
      </c>
      <c r="D317" s="19">
        <v>0</v>
      </c>
      <c r="E317" s="19">
        <v>0</v>
      </c>
      <c r="F317">
        <v>0</v>
      </c>
      <c r="G317" s="19">
        <v>0</v>
      </c>
      <c r="H317" s="19">
        <v>1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>
        <f t="shared" si="8"/>
        <v>1</v>
      </c>
    </row>
    <row r="318" spans="1:18" ht="15.75" x14ac:dyDescent="0.25">
      <c r="A318" s="14">
        <v>171</v>
      </c>
      <c r="B318" s="17">
        <v>0</v>
      </c>
      <c r="C318" s="17">
        <v>0</v>
      </c>
      <c r="D318" s="19">
        <v>0</v>
      </c>
      <c r="E318" s="19">
        <v>0</v>
      </c>
      <c r="F318">
        <v>0</v>
      </c>
      <c r="G318" s="19">
        <v>0</v>
      </c>
      <c r="H318" s="19">
        <v>1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1</v>
      </c>
      <c r="O318" s="19">
        <v>2</v>
      </c>
      <c r="P318" s="19">
        <v>0</v>
      </c>
      <c r="Q318" s="19">
        <v>0</v>
      </c>
      <c r="R318">
        <f t="shared" si="8"/>
        <v>4</v>
      </c>
    </row>
    <row r="319" spans="1:18" ht="15.75" x14ac:dyDescent="0.25">
      <c r="A319" s="14">
        <v>172</v>
      </c>
      <c r="B319" s="17">
        <v>0</v>
      </c>
      <c r="C319" s="17">
        <v>2</v>
      </c>
      <c r="D319" s="19">
        <v>0</v>
      </c>
      <c r="E319" s="19">
        <v>1</v>
      </c>
      <c r="F319">
        <v>0</v>
      </c>
      <c r="G319" s="19">
        <v>0</v>
      </c>
      <c r="H319" s="19">
        <v>0</v>
      </c>
      <c r="I319" s="19">
        <v>2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1</v>
      </c>
      <c r="R319">
        <f t="shared" si="8"/>
        <v>6</v>
      </c>
    </row>
    <row r="320" spans="1:18" ht="15.75" x14ac:dyDescent="0.25">
      <c r="A320" s="14">
        <v>173</v>
      </c>
      <c r="B320" s="17">
        <v>1</v>
      </c>
      <c r="C320" s="17">
        <v>0</v>
      </c>
      <c r="D320" s="19">
        <v>1</v>
      </c>
      <c r="E320" s="19">
        <v>0</v>
      </c>
      <c r="F320">
        <v>0</v>
      </c>
      <c r="G320" s="19">
        <v>0</v>
      </c>
      <c r="H320" s="19">
        <v>1</v>
      </c>
      <c r="I320" s="19">
        <v>0</v>
      </c>
      <c r="J320" s="19">
        <v>2</v>
      </c>
      <c r="K320" s="19">
        <v>0</v>
      </c>
      <c r="L320" s="19">
        <v>0</v>
      </c>
      <c r="M320" s="19">
        <v>0</v>
      </c>
      <c r="N320" s="19">
        <v>1</v>
      </c>
      <c r="O320" s="19">
        <v>1</v>
      </c>
      <c r="P320" s="19">
        <v>0</v>
      </c>
      <c r="Q320" s="19">
        <v>0</v>
      </c>
      <c r="R320">
        <f t="shared" si="8"/>
        <v>7</v>
      </c>
    </row>
    <row r="321" spans="1:18" ht="15.75" x14ac:dyDescent="0.25">
      <c r="A321" s="14">
        <v>174</v>
      </c>
      <c r="B321" s="17">
        <v>0</v>
      </c>
      <c r="C321" s="17">
        <v>0</v>
      </c>
      <c r="D321" s="19">
        <v>1</v>
      </c>
      <c r="E321" s="19">
        <v>0</v>
      </c>
      <c r="F321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1</v>
      </c>
      <c r="L321" s="19">
        <v>0</v>
      </c>
      <c r="M321" s="19">
        <v>0</v>
      </c>
      <c r="N321" s="19">
        <v>1</v>
      </c>
      <c r="O321" s="19">
        <v>0</v>
      </c>
      <c r="P321" s="19">
        <v>1</v>
      </c>
      <c r="Q321" s="19">
        <v>0</v>
      </c>
      <c r="R321">
        <f t="shared" si="8"/>
        <v>4</v>
      </c>
    </row>
    <row r="322" spans="1:18" ht="15.75" x14ac:dyDescent="0.25">
      <c r="A322" s="14">
        <v>175</v>
      </c>
      <c r="B322" s="17">
        <v>0</v>
      </c>
      <c r="C322" s="17">
        <v>0</v>
      </c>
      <c r="D322" s="19">
        <v>1</v>
      </c>
      <c r="E322" s="19">
        <v>0</v>
      </c>
      <c r="F322">
        <v>0</v>
      </c>
      <c r="G322" s="19">
        <v>0</v>
      </c>
      <c r="H322" s="19">
        <v>1</v>
      </c>
      <c r="I322" s="19">
        <v>0</v>
      </c>
      <c r="J322" s="19">
        <v>1</v>
      </c>
      <c r="K322" s="19">
        <v>0</v>
      </c>
      <c r="L322" s="19">
        <v>0</v>
      </c>
      <c r="M322" s="19">
        <v>0</v>
      </c>
      <c r="N322" s="19">
        <v>0</v>
      </c>
      <c r="O322" s="19">
        <v>1</v>
      </c>
      <c r="P322" s="19">
        <v>0</v>
      </c>
      <c r="Q322" s="19">
        <v>0</v>
      </c>
      <c r="R322">
        <f t="shared" si="8"/>
        <v>4</v>
      </c>
    </row>
    <row r="323" spans="1:18" ht="15.75" x14ac:dyDescent="0.25">
      <c r="A323" s="14">
        <v>176</v>
      </c>
      <c r="B323" s="17">
        <v>0</v>
      </c>
      <c r="C323" s="17">
        <v>0</v>
      </c>
      <c r="D323" s="19">
        <v>0</v>
      </c>
      <c r="E323" s="19">
        <v>0</v>
      </c>
      <c r="F323">
        <v>0</v>
      </c>
      <c r="G323" s="19">
        <v>0</v>
      </c>
      <c r="H323" s="19">
        <v>0</v>
      </c>
      <c r="I323" s="19">
        <v>0</v>
      </c>
      <c r="J323" s="19">
        <v>1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</v>
      </c>
      <c r="Q323" s="19">
        <v>1</v>
      </c>
      <c r="R323">
        <f t="shared" si="8"/>
        <v>3</v>
      </c>
    </row>
    <row r="324" spans="1:18" ht="15.75" x14ac:dyDescent="0.25">
      <c r="A324" s="14">
        <v>177</v>
      </c>
      <c r="B324" s="17">
        <v>0</v>
      </c>
      <c r="C324" s="17">
        <v>1</v>
      </c>
      <c r="D324" s="19">
        <v>1</v>
      </c>
      <c r="E324" s="19">
        <v>0</v>
      </c>
      <c r="F324">
        <v>0</v>
      </c>
      <c r="G324" s="19">
        <v>0</v>
      </c>
      <c r="H324" s="19">
        <v>0</v>
      </c>
      <c r="I324" s="19">
        <v>1</v>
      </c>
      <c r="J324" s="19">
        <v>1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</v>
      </c>
      <c r="Q324" s="19">
        <v>0</v>
      </c>
      <c r="R324">
        <f t="shared" si="8"/>
        <v>5</v>
      </c>
    </row>
    <row r="325" spans="1:18" ht="15.75" x14ac:dyDescent="0.25">
      <c r="A325" s="14">
        <v>178</v>
      </c>
      <c r="B325" s="17">
        <v>0</v>
      </c>
      <c r="C325" s="17">
        <v>1</v>
      </c>
      <c r="D325" s="19">
        <v>1</v>
      </c>
      <c r="E325" s="19">
        <v>1</v>
      </c>
      <c r="F325">
        <v>0</v>
      </c>
      <c r="G325" s="19">
        <v>0</v>
      </c>
      <c r="H325" s="19">
        <v>1</v>
      </c>
      <c r="I325" s="19">
        <v>1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>
        <f t="shared" si="8"/>
        <v>5</v>
      </c>
    </row>
    <row r="326" spans="1:18" ht="15.75" x14ac:dyDescent="0.25">
      <c r="A326" s="14">
        <v>179</v>
      </c>
      <c r="B326" s="17">
        <v>1</v>
      </c>
      <c r="C326" s="17">
        <v>2</v>
      </c>
      <c r="D326" s="19">
        <v>0</v>
      </c>
      <c r="E326" s="19">
        <v>0</v>
      </c>
      <c r="F326">
        <v>0</v>
      </c>
      <c r="G326" s="19">
        <v>0</v>
      </c>
      <c r="H326" s="19">
        <v>0</v>
      </c>
      <c r="I326" s="19">
        <v>0</v>
      </c>
      <c r="J326" s="19">
        <v>1</v>
      </c>
      <c r="K326" s="19">
        <v>1</v>
      </c>
      <c r="L326" s="19">
        <v>1</v>
      </c>
      <c r="M326" s="19">
        <v>0</v>
      </c>
      <c r="N326" s="19">
        <v>0</v>
      </c>
      <c r="O326" s="19">
        <v>1</v>
      </c>
      <c r="P326" s="19">
        <v>0</v>
      </c>
      <c r="Q326" s="19">
        <v>0</v>
      </c>
      <c r="R326">
        <f t="shared" si="8"/>
        <v>7</v>
      </c>
    </row>
    <row r="327" spans="1:18" ht="15.75" x14ac:dyDescent="0.25">
      <c r="A327" s="14">
        <v>180</v>
      </c>
      <c r="B327" s="17">
        <v>0</v>
      </c>
      <c r="C327" s="17">
        <v>0</v>
      </c>
      <c r="D327" s="19">
        <v>0</v>
      </c>
      <c r="E327" s="19">
        <v>1</v>
      </c>
      <c r="F327">
        <v>0</v>
      </c>
      <c r="G327" s="19">
        <v>0</v>
      </c>
      <c r="H327" s="19">
        <v>0</v>
      </c>
      <c r="I327" s="19">
        <v>1</v>
      </c>
      <c r="J327" s="19">
        <v>1</v>
      </c>
      <c r="K327" s="19">
        <v>0</v>
      </c>
      <c r="L327" s="19">
        <v>1</v>
      </c>
      <c r="M327" s="19">
        <v>1</v>
      </c>
      <c r="N327" s="19">
        <v>0</v>
      </c>
      <c r="O327" s="19">
        <v>0</v>
      </c>
      <c r="P327" s="19">
        <v>1</v>
      </c>
      <c r="Q327" s="19">
        <v>1</v>
      </c>
      <c r="R327">
        <f t="shared" si="8"/>
        <v>7</v>
      </c>
    </row>
    <row r="328" spans="1:18" ht="15.75" x14ac:dyDescent="0.25">
      <c r="A328" s="14"/>
    </row>
    <row r="329" spans="1:18" ht="15.75" x14ac:dyDescent="0.25">
      <c r="A329" s="14"/>
    </row>
    <row r="330" spans="1:18" ht="15.75" x14ac:dyDescent="0.25">
      <c r="A330" s="14"/>
    </row>
    <row r="331" spans="1:18" ht="15.75" x14ac:dyDescent="0.25">
      <c r="A331" s="14"/>
    </row>
    <row r="332" spans="1:18" ht="15.75" x14ac:dyDescent="0.25">
      <c r="A332" s="14"/>
    </row>
    <row r="333" spans="1:18" ht="15.75" x14ac:dyDescent="0.25">
      <c r="A333" s="14"/>
    </row>
    <row r="334" spans="1:18" ht="15.75" x14ac:dyDescent="0.25">
      <c r="A334" s="14"/>
    </row>
    <row r="335" spans="1:18" ht="15.75" x14ac:dyDescent="0.25">
      <c r="A335" s="14"/>
    </row>
    <row r="336" spans="1:18" ht="15.75" x14ac:dyDescent="0.25">
      <c r="A336" s="14"/>
    </row>
    <row r="337" spans="1:1" ht="15.75" x14ac:dyDescent="0.25">
      <c r="A337" s="14"/>
    </row>
    <row r="338" spans="1:1" ht="15.75" x14ac:dyDescent="0.25">
      <c r="A338" s="14"/>
    </row>
    <row r="339" spans="1:1" ht="15.75" x14ac:dyDescent="0.25">
      <c r="A339" s="14"/>
    </row>
    <row r="340" spans="1:1" ht="15.75" x14ac:dyDescent="0.25">
      <c r="A340" s="14"/>
    </row>
    <row r="341" spans="1:1" ht="15.75" x14ac:dyDescent="0.25">
      <c r="A341" s="14"/>
    </row>
    <row r="342" spans="1:1" ht="15.75" x14ac:dyDescent="0.25">
      <c r="A342" s="14"/>
    </row>
    <row r="343" spans="1:1" ht="15.75" x14ac:dyDescent="0.25">
      <c r="A343" s="14"/>
    </row>
    <row r="344" spans="1:1" ht="15.75" x14ac:dyDescent="0.25">
      <c r="A344" s="14"/>
    </row>
    <row r="345" spans="1:1" ht="15.75" x14ac:dyDescent="0.25">
      <c r="A345" s="14"/>
    </row>
    <row r="346" spans="1:1" ht="15.75" x14ac:dyDescent="0.25">
      <c r="A346" s="14"/>
    </row>
    <row r="347" spans="1:1" ht="15.75" x14ac:dyDescent="0.25">
      <c r="A347" s="14"/>
    </row>
    <row r="348" spans="1:1" ht="15.75" x14ac:dyDescent="0.25">
      <c r="A348" s="14"/>
    </row>
    <row r="349" spans="1:1" ht="15.75" x14ac:dyDescent="0.25">
      <c r="A349" s="14"/>
    </row>
    <row r="350" spans="1:1" ht="15.75" x14ac:dyDescent="0.25">
      <c r="A350" s="14"/>
    </row>
    <row r="351" spans="1:1" ht="15.75" x14ac:dyDescent="0.25">
      <c r="A351" s="14"/>
    </row>
    <row r="352" spans="1:1" ht="15.75" x14ac:dyDescent="0.25">
      <c r="A352" s="14"/>
    </row>
    <row r="353" spans="1:1" ht="15.75" x14ac:dyDescent="0.25">
      <c r="A353" s="14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"/>
  <sheetViews>
    <sheetView topLeftCell="AC122" workbookViewId="0">
      <selection activeCell="AP141" sqref="AP141"/>
    </sheetView>
  </sheetViews>
  <sheetFormatPr defaultRowHeight="15" x14ac:dyDescent="0.25"/>
  <sheetData>
    <row r="1" spans="1:37" x14ac:dyDescent="0.25">
      <c r="A1" t="s">
        <v>16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177</v>
      </c>
      <c r="H1" t="s">
        <v>181</v>
      </c>
      <c r="I1" t="s">
        <v>182</v>
      </c>
      <c r="J1" t="s">
        <v>183</v>
      </c>
      <c r="K1" t="s">
        <v>184</v>
      </c>
      <c r="L1" t="s">
        <v>185</v>
      </c>
      <c r="M1" t="s">
        <v>186</v>
      </c>
      <c r="N1" t="s">
        <v>187</v>
      </c>
      <c r="O1" t="s">
        <v>188</v>
      </c>
      <c r="P1" t="s">
        <v>189</v>
      </c>
      <c r="R1" t="s">
        <v>16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177</v>
      </c>
      <c r="Y1" t="s">
        <v>181</v>
      </c>
      <c r="Z1" t="s">
        <v>182</v>
      </c>
      <c r="AA1" t="s">
        <v>183</v>
      </c>
      <c r="AB1" t="s">
        <v>184</v>
      </c>
      <c r="AC1" t="s">
        <v>185</v>
      </c>
      <c r="AD1" t="s">
        <v>186</v>
      </c>
      <c r="AE1" t="s">
        <v>187</v>
      </c>
      <c r="AF1" t="s">
        <v>188</v>
      </c>
      <c r="AG1" t="s">
        <v>189</v>
      </c>
      <c r="AJ1" s="23" t="s">
        <v>178</v>
      </c>
      <c r="AK1" s="23" t="s">
        <v>180</v>
      </c>
    </row>
    <row r="2" spans="1:37" x14ac:dyDescent="0.25">
      <c r="A2">
        <v>98</v>
      </c>
      <c r="B2">
        <v>50</v>
      </c>
      <c r="C2">
        <v>94</v>
      </c>
      <c r="D2">
        <v>79</v>
      </c>
      <c r="E2">
        <v>82</v>
      </c>
      <c r="F2">
        <v>59</v>
      </c>
      <c r="G2">
        <v>19</v>
      </c>
      <c r="H2">
        <v>18</v>
      </c>
      <c r="I2">
        <v>68</v>
      </c>
      <c r="J2">
        <v>3</v>
      </c>
      <c r="K2">
        <v>70</v>
      </c>
      <c r="L2">
        <v>55</v>
      </c>
      <c r="M2">
        <v>2</v>
      </c>
      <c r="N2">
        <v>8</v>
      </c>
      <c r="O2">
        <v>51</v>
      </c>
      <c r="P2">
        <v>24</v>
      </c>
      <c r="R2">
        <v>2</v>
      </c>
      <c r="S2">
        <v>0</v>
      </c>
      <c r="T2">
        <v>1</v>
      </c>
      <c r="U2">
        <v>11</v>
      </c>
      <c r="V2">
        <v>0</v>
      </c>
      <c r="W2">
        <v>1</v>
      </c>
      <c r="X2">
        <v>2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0</v>
      </c>
      <c r="AF2">
        <v>2</v>
      </c>
      <c r="AG2">
        <v>3</v>
      </c>
      <c r="AJ2" s="21">
        <v>10</v>
      </c>
      <c r="AK2" s="19">
        <v>38</v>
      </c>
    </row>
    <row r="3" spans="1:37" x14ac:dyDescent="0.25">
      <c r="A3">
        <v>77</v>
      </c>
      <c r="B3">
        <v>0</v>
      </c>
      <c r="C3">
        <v>99</v>
      </c>
      <c r="D3">
        <v>87</v>
      </c>
      <c r="E3">
        <v>43</v>
      </c>
      <c r="F3">
        <v>11</v>
      </c>
      <c r="G3">
        <v>94</v>
      </c>
      <c r="H3">
        <v>38</v>
      </c>
      <c r="I3">
        <v>40</v>
      </c>
      <c r="J3">
        <v>44</v>
      </c>
      <c r="K3">
        <v>75</v>
      </c>
      <c r="L3">
        <v>42</v>
      </c>
      <c r="M3">
        <v>100</v>
      </c>
      <c r="N3">
        <v>9</v>
      </c>
      <c r="O3">
        <v>12</v>
      </c>
      <c r="P3">
        <v>51</v>
      </c>
      <c r="R3">
        <v>4</v>
      </c>
      <c r="S3">
        <v>0</v>
      </c>
      <c r="T3">
        <v>3</v>
      </c>
      <c r="U3">
        <v>15</v>
      </c>
      <c r="V3">
        <v>0</v>
      </c>
      <c r="W3">
        <v>3</v>
      </c>
      <c r="X3">
        <v>2</v>
      </c>
      <c r="Y3">
        <v>0</v>
      </c>
      <c r="Z3">
        <v>1</v>
      </c>
      <c r="AA3">
        <v>0</v>
      </c>
      <c r="AB3">
        <v>0</v>
      </c>
      <c r="AC3">
        <v>0</v>
      </c>
      <c r="AD3">
        <v>1</v>
      </c>
      <c r="AE3">
        <v>1</v>
      </c>
      <c r="AF3">
        <v>2</v>
      </c>
      <c r="AG3">
        <v>7</v>
      </c>
      <c r="AJ3" s="21">
        <v>20</v>
      </c>
      <c r="AK3" s="19">
        <v>23</v>
      </c>
    </row>
    <row r="4" spans="1:37" x14ac:dyDescent="0.25">
      <c r="A4">
        <v>86</v>
      </c>
      <c r="B4">
        <v>95</v>
      </c>
      <c r="C4">
        <v>48</v>
      </c>
      <c r="D4">
        <v>83</v>
      </c>
      <c r="E4">
        <v>10</v>
      </c>
      <c r="F4">
        <v>65</v>
      </c>
      <c r="G4">
        <v>86</v>
      </c>
      <c r="H4">
        <v>20</v>
      </c>
      <c r="I4">
        <v>84</v>
      </c>
      <c r="J4">
        <v>0</v>
      </c>
      <c r="K4">
        <v>69</v>
      </c>
      <c r="L4">
        <v>85</v>
      </c>
      <c r="M4">
        <v>45</v>
      </c>
      <c r="N4">
        <v>14</v>
      </c>
      <c r="O4">
        <v>89</v>
      </c>
      <c r="P4">
        <v>53</v>
      </c>
      <c r="R4">
        <v>5</v>
      </c>
      <c r="S4">
        <v>0</v>
      </c>
      <c r="T4">
        <v>3</v>
      </c>
      <c r="U4">
        <v>20</v>
      </c>
      <c r="V4">
        <v>1</v>
      </c>
      <c r="W4">
        <v>6</v>
      </c>
      <c r="X4">
        <v>2</v>
      </c>
      <c r="Y4">
        <v>0</v>
      </c>
      <c r="Z4">
        <v>1</v>
      </c>
      <c r="AA4">
        <v>0</v>
      </c>
      <c r="AB4">
        <v>0</v>
      </c>
      <c r="AC4">
        <v>0</v>
      </c>
      <c r="AD4">
        <v>1</v>
      </c>
      <c r="AE4">
        <v>1</v>
      </c>
      <c r="AF4">
        <v>2</v>
      </c>
      <c r="AG4">
        <v>7</v>
      </c>
      <c r="AJ4" s="21">
        <v>30</v>
      </c>
      <c r="AK4" s="19">
        <v>13</v>
      </c>
    </row>
    <row r="5" spans="1:37" x14ac:dyDescent="0.25">
      <c r="A5">
        <v>6</v>
      </c>
      <c r="B5">
        <v>63</v>
      </c>
      <c r="C5">
        <v>44</v>
      </c>
      <c r="D5">
        <v>85</v>
      </c>
      <c r="E5">
        <v>3</v>
      </c>
      <c r="F5">
        <v>90</v>
      </c>
      <c r="G5">
        <v>94</v>
      </c>
      <c r="H5">
        <v>45</v>
      </c>
      <c r="I5">
        <v>1</v>
      </c>
      <c r="J5">
        <v>0</v>
      </c>
      <c r="K5">
        <v>64</v>
      </c>
      <c r="L5">
        <v>1</v>
      </c>
      <c r="M5">
        <v>0</v>
      </c>
      <c r="N5">
        <v>54</v>
      </c>
      <c r="O5">
        <v>35</v>
      </c>
      <c r="P5">
        <v>21</v>
      </c>
      <c r="R5">
        <v>6</v>
      </c>
      <c r="S5">
        <v>1</v>
      </c>
      <c r="T5">
        <v>3</v>
      </c>
      <c r="U5">
        <v>22</v>
      </c>
      <c r="V5">
        <v>2</v>
      </c>
      <c r="W5">
        <v>7</v>
      </c>
      <c r="X5">
        <v>3</v>
      </c>
      <c r="Y5">
        <v>0</v>
      </c>
      <c r="Z5">
        <v>1</v>
      </c>
      <c r="AA5">
        <v>0</v>
      </c>
      <c r="AB5">
        <v>1</v>
      </c>
      <c r="AC5">
        <v>0</v>
      </c>
      <c r="AD5">
        <v>1</v>
      </c>
      <c r="AE5">
        <v>1</v>
      </c>
      <c r="AF5">
        <v>2</v>
      </c>
      <c r="AG5">
        <v>8</v>
      </c>
      <c r="AJ5" s="21">
        <v>40</v>
      </c>
      <c r="AK5" s="19">
        <v>2</v>
      </c>
    </row>
    <row r="6" spans="1:37" x14ac:dyDescent="0.25">
      <c r="A6">
        <v>8</v>
      </c>
      <c r="B6">
        <v>56</v>
      </c>
      <c r="C6">
        <v>66</v>
      </c>
      <c r="D6">
        <v>70</v>
      </c>
      <c r="E6">
        <v>75</v>
      </c>
      <c r="F6">
        <v>1</v>
      </c>
      <c r="G6">
        <v>91</v>
      </c>
      <c r="H6">
        <v>67</v>
      </c>
      <c r="I6">
        <v>7</v>
      </c>
      <c r="J6">
        <v>43</v>
      </c>
      <c r="K6">
        <v>56</v>
      </c>
      <c r="L6">
        <v>4</v>
      </c>
      <c r="M6">
        <v>24</v>
      </c>
      <c r="N6">
        <v>10</v>
      </c>
      <c r="O6">
        <v>68</v>
      </c>
      <c r="P6">
        <v>20</v>
      </c>
      <c r="R6">
        <v>6</v>
      </c>
      <c r="S6">
        <v>1</v>
      </c>
      <c r="T6">
        <v>4</v>
      </c>
      <c r="U6">
        <v>24</v>
      </c>
      <c r="V6">
        <v>2</v>
      </c>
      <c r="W6">
        <v>7</v>
      </c>
      <c r="X6">
        <v>3</v>
      </c>
      <c r="Y6">
        <v>0</v>
      </c>
      <c r="Z6">
        <v>2</v>
      </c>
      <c r="AA6">
        <v>0</v>
      </c>
      <c r="AB6">
        <v>1</v>
      </c>
      <c r="AC6">
        <v>1</v>
      </c>
      <c r="AD6">
        <v>2</v>
      </c>
      <c r="AE6">
        <v>1</v>
      </c>
      <c r="AF6">
        <v>3</v>
      </c>
      <c r="AG6">
        <v>12</v>
      </c>
      <c r="AJ6" s="21">
        <v>50</v>
      </c>
      <c r="AK6" s="19">
        <v>7</v>
      </c>
    </row>
    <row r="7" spans="1:37" x14ac:dyDescent="0.25">
      <c r="A7">
        <v>7</v>
      </c>
      <c r="B7">
        <v>9</v>
      </c>
      <c r="C7">
        <v>26</v>
      </c>
      <c r="D7">
        <v>79</v>
      </c>
      <c r="E7">
        <v>10</v>
      </c>
      <c r="F7">
        <v>76</v>
      </c>
      <c r="G7">
        <v>13</v>
      </c>
      <c r="H7">
        <v>0</v>
      </c>
      <c r="I7">
        <v>19</v>
      </c>
      <c r="J7">
        <v>1</v>
      </c>
      <c r="K7">
        <v>54</v>
      </c>
      <c r="L7">
        <v>11</v>
      </c>
      <c r="M7">
        <v>10</v>
      </c>
      <c r="N7">
        <v>4</v>
      </c>
      <c r="O7">
        <v>58</v>
      </c>
      <c r="P7">
        <v>25</v>
      </c>
      <c r="R7">
        <v>7</v>
      </c>
      <c r="S7">
        <v>1</v>
      </c>
      <c r="T7">
        <v>4</v>
      </c>
      <c r="U7">
        <v>26</v>
      </c>
      <c r="V7">
        <v>2</v>
      </c>
      <c r="W7">
        <v>8</v>
      </c>
      <c r="X7">
        <v>3</v>
      </c>
      <c r="Y7">
        <v>0</v>
      </c>
      <c r="Z7">
        <v>2</v>
      </c>
      <c r="AA7">
        <v>0</v>
      </c>
      <c r="AB7">
        <v>1</v>
      </c>
      <c r="AC7">
        <v>1</v>
      </c>
      <c r="AD7">
        <v>2</v>
      </c>
      <c r="AE7">
        <v>1</v>
      </c>
      <c r="AF7">
        <v>4</v>
      </c>
      <c r="AG7">
        <v>12</v>
      </c>
      <c r="AJ7" s="21">
        <v>60</v>
      </c>
      <c r="AK7" s="19">
        <v>6</v>
      </c>
    </row>
    <row r="8" spans="1:37" x14ac:dyDescent="0.25">
      <c r="A8">
        <v>66</v>
      </c>
      <c r="B8">
        <v>78</v>
      </c>
      <c r="C8">
        <v>18</v>
      </c>
      <c r="D8">
        <v>78</v>
      </c>
      <c r="E8">
        <v>86</v>
      </c>
      <c r="F8">
        <v>66</v>
      </c>
      <c r="G8">
        <v>10</v>
      </c>
      <c r="H8">
        <v>7</v>
      </c>
      <c r="I8">
        <v>24</v>
      </c>
      <c r="J8">
        <v>2</v>
      </c>
      <c r="K8">
        <v>48</v>
      </c>
      <c r="L8">
        <v>13</v>
      </c>
      <c r="M8">
        <v>13</v>
      </c>
      <c r="N8">
        <v>20</v>
      </c>
      <c r="O8">
        <v>60</v>
      </c>
      <c r="P8">
        <v>28</v>
      </c>
      <c r="R8">
        <v>8</v>
      </c>
      <c r="S8">
        <v>2</v>
      </c>
      <c r="T8">
        <v>4</v>
      </c>
      <c r="U8">
        <v>26</v>
      </c>
      <c r="V8">
        <v>3</v>
      </c>
      <c r="W8">
        <v>10</v>
      </c>
      <c r="X8">
        <v>4</v>
      </c>
      <c r="Y8">
        <v>0</v>
      </c>
      <c r="Z8">
        <v>2</v>
      </c>
      <c r="AA8">
        <v>0</v>
      </c>
      <c r="AB8">
        <v>1</v>
      </c>
      <c r="AC8">
        <v>1</v>
      </c>
      <c r="AD8">
        <v>3</v>
      </c>
      <c r="AE8">
        <v>2</v>
      </c>
      <c r="AF8">
        <v>4</v>
      </c>
      <c r="AG8">
        <v>13</v>
      </c>
      <c r="AJ8" s="21">
        <v>70</v>
      </c>
      <c r="AK8" s="19">
        <v>14</v>
      </c>
    </row>
    <row r="9" spans="1:37" x14ac:dyDescent="0.25">
      <c r="A9">
        <v>81</v>
      </c>
      <c r="B9">
        <v>2</v>
      </c>
      <c r="C9">
        <v>25</v>
      </c>
      <c r="D9">
        <v>37</v>
      </c>
      <c r="E9">
        <v>4</v>
      </c>
      <c r="F9">
        <v>10</v>
      </c>
      <c r="G9">
        <v>97</v>
      </c>
      <c r="H9">
        <v>27</v>
      </c>
      <c r="I9">
        <v>14</v>
      </c>
      <c r="J9">
        <v>1</v>
      </c>
      <c r="K9">
        <v>51</v>
      </c>
      <c r="L9">
        <v>1</v>
      </c>
      <c r="M9">
        <v>99</v>
      </c>
      <c r="N9">
        <v>15</v>
      </c>
      <c r="O9">
        <v>31</v>
      </c>
      <c r="P9">
        <v>13</v>
      </c>
      <c r="R9">
        <v>8</v>
      </c>
      <c r="S9">
        <v>2</v>
      </c>
      <c r="T9">
        <v>5</v>
      </c>
      <c r="U9">
        <v>26</v>
      </c>
      <c r="V9">
        <v>3</v>
      </c>
      <c r="W9">
        <v>11</v>
      </c>
      <c r="X9">
        <v>7</v>
      </c>
      <c r="Y9">
        <v>1</v>
      </c>
      <c r="Z9">
        <v>2</v>
      </c>
      <c r="AA9">
        <v>0</v>
      </c>
      <c r="AB9">
        <v>1</v>
      </c>
      <c r="AC9">
        <v>1</v>
      </c>
      <c r="AD9">
        <v>6</v>
      </c>
      <c r="AE9">
        <v>2</v>
      </c>
      <c r="AF9">
        <v>6</v>
      </c>
      <c r="AG9">
        <v>14</v>
      </c>
      <c r="AJ9" s="21">
        <v>80</v>
      </c>
      <c r="AK9" s="19">
        <v>13</v>
      </c>
    </row>
    <row r="10" spans="1:37" x14ac:dyDescent="0.25">
      <c r="A10">
        <v>70</v>
      </c>
      <c r="B10">
        <v>36</v>
      </c>
      <c r="C10">
        <v>34</v>
      </c>
      <c r="D10">
        <v>78</v>
      </c>
      <c r="E10">
        <v>98</v>
      </c>
      <c r="F10">
        <v>60</v>
      </c>
      <c r="G10">
        <v>92</v>
      </c>
      <c r="H10">
        <v>7</v>
      </c>
      <c r="I10">
        <v>6</v>
      </c>
      <c r="J10">
        <v>0</v>
      </c>
      <c r="K10">
        <v>5</v>
      </c>
      <c r="L10">
        <v>7</v>
      </c>
      <c r="M10">
        <v>36</v>
      </c>
      <c r="N10">
        <v>2</v>
      </c>
      <c r="O10">
        <v>65</v>
      </c>
      <c r="P10">
        <v>29</v>
      </c>
      <c r="R10">
        <v>8</v>
      </c>
      <c r="S10">
        <v>2</v>
      </c>
      <c r="T10">
        <v>5</v>
      </c>
      <c r="U10">
        <v>27</v>
      </c>
      <c r="V10">
        <v>3</v>
      </c>
      <c r="W10">
        <v>12</v>
      </c>
      <c r="X10">
        <v>7</v>
      </c>
      <c r="Y10">
        <v>1</v>
      </c>
      <c r="Z10">
        <v>3</v>
      </c>
      <c r="AA10">
        <v>0</v>
      </c>
      <c r="AB10">
        <v>1</v>
      </c>
      <c r="AC10">
        <v>1</v>
      </c>
      <c r="AD10">
        <v>7</v>
      </c>
      <c r="AE10">
        <v>2</v>
      </c>
      <c r="AF10">
        <v>7</v>
      </c>
      <c r="AG10">
        <v>14</v>
      </c>
      <c r="AJ10" s="21">
        <v>90</v>
      </c>
      <c r="AK10" s="19">
        <v>3</v>
      </c>
    </row>
    <row r="11" spans="1:37" x14ac:dyDescent="0.25">
      <c r="A11">
        <v>97</v>
      </c>
      <c r="B11">
        <v>83</v>
      </c>
      <c r="C11">
        <v>94</v>
      </c>
      <c r="D11">
        <v>80</v>
      </c>
      <c r="E11">
        <v>68</v>
      </c>
      <c r="F11">
        <v>68</v>
      </c>
      <c r="G11">
        <v>64</v>
      </c>
      <c r="H11">
        <v>7</v>
      </c>
      <c r="I11">
        <v>2</v>
      </c>
      <c r="J11">
        <v>63</v>
      </c>
      <c r="K11">
        <v>53</v>
      </c>
      <c r="L11">
        <v>68</v>
      </c>
      <c r="M11">
        <v>76</v>
      </c>
      <c r="N11">
        <v>1</v>
      </c>
      <c r="O11">
        <v>24</v>
      </c>
      <c r="P11">
        <v>34</v>
      </c>
      <c r="R11">
        <v>10</v>
      </c>
      <c r="S11">
        <v>2</v>
      </c>
      <c r="T11">
        <v>5</v>
      </c>
      <c r="U11">
        <v>32</v>
      </c>
      <c r="V11">
        <v>4</v>
      </c>
      <c r="W11">
        <v>15</v>
      </c>
      <c r="X11">
        <v>7</v>
      </c>
      <c r="Y11">
        <v>2</v>
      </c>
      <c r="Z11">
        <v>4</v>
      </c>
      <c r="AA11">
        <v>1</v>
      </c>
      <c r="AB11">
        <v>1</v>
      </c>
      <c r="AC11">
        <v>1</v>
      </c>
      <c r="AD11">
        <v>7</v>
      </c>
      <c r="AE11">
        <v>2</v>
      </c>
      <c r="AF11">
        <v>8</v>
      </c>
      <c r="AG11">
        <v>14</v>
      </c>
      <c r="AJ11" s="21">
        <v>100</v>
      </c>
      <c r="AK11" s="19">
        <v>1</v>
      </c>
    </row>
    <row r="12" spans="1:37" ht="15.75" thickBot="1" x14ac:dyDescent="0.3">
      <c r="A12">
        <v>69</v>
      </c>
      <c r="B12">
        <v>17</v>
      </c>
      <c r="C12">
        <v>59</v>
      </c>
      <c r="D12">
        <v>84</v>
      </c>
      <c r="E12">
        <v>0</v>
      </c>
      <c r="F12">
        <v>71</v>
      </c>
      <c r="G12">
        <v>89</v>
      </c>
      <c r="H12">
        <v>22</v>
      </c>
      <c r="I12">
        <v>38</v>
      </c>
      <c r="J12">
        <v>60</v>
      </c>
      <c r="K12">
        <v>47</v>
      </c>
      <c r="L12">
        <v>8</v>
      </c>
      <c r="M12">
        <v>76</v>
      </c>
      <c r="N12">
        <v>1</v>
      </c>
      <c r="O12">
        <v>67</v>
      </c>
      <c r="P12">
        <v>32</v>
      </c>
      <c r="R12">
        <v>11</v>
      </c>
      <c r="S12">
        <v>2</v>
      </c>
      <c r="T12">
        <v>5</v>
      </c>
      <c r="U12">
        <v>33</v>
      </c>
      <c r="V12">
        <v>4</v>
      </c>
      <c r="W12">
        <v>18</v>
      </c>
      <c r="X12">
        <v>8</v>
      </c>
      <c r="Y12">
        <v>2</v>
      </c>
      <c r="Z12">
        <v>4</v>
      </c>
      <c r="AA12">
        <v>1</v>
      </c>
      <c r="AB12">
        <v>1</v>
      </c>
      <c r="AC12">
        <v>2</v>
      </c>
      <c r="AD12">
        <v>10</v>
      </c>
      <c r="AE12">
        <v>2</v>
      </c>
      <c r="AF12">
        <v>10</v>
      </c>
      <c r="AG12">
        <v>14</v>
      </c>
      <c r="AJ12" s="22" t="s">
        <v>179</v>
      </c>
      <c r="AK12" s="22">
        <v>0</v>
      </c>
    </row>
    <row r="13" spans="1:37" x14ac:dyDescent="0.25">
      <c r="A13">
        <v>93</v>
      </c>
      <c r="B13">
        <v>53</v>
      </c>
      <c r="C13">
        <v>3</v>
      </c>
      <c r="D13">
        <v>63</v>
      </c>
      <c r="E13">
        <v>12</v>
      </c>
      <c r="F13">
        <v>56</v>
      </c>
      <c r="G13">
        <v>74</v>
      </c>
      <c r="H13">
        <v>22</v>
      </c>
      <c r="I13">
        <v>16</v>
      </c>
      <c r="J13">
        <v>61</v>
      </c>
      <c r="K13">
        <v>44</v>
      </c>
      <c r="L13">
        <v>21</v>
      </c>
      <c r="M13">
        <v>93</v>
      </c>
      <c r="N13">
        <v>6</v>
      </c>
      <c r="O13">
        <v>31</v>
      </c>
      <c r="P13">
        <v>15</v>
      </c>
      <c r="R13">
        <v>13</v>
      </c>
      <c r="S13">
        <v>2</v>
      </c>
      <c r="T13">
        <v>6</v>
      </c>
      <c r="U13">
        <v>33</v>
      </c>
      <c r="V13">
        <v>4</v>
      </c>
      <c r="W13">
        <v>18</v>
      </c>
      <c r="X13">
        <v>8</v>
      </c>
      <c r="Y13">
        <v>2</v>
      </c>
      <c r="Z13">
        <v>4</v>
      </c>
      <c r="AA13">
        <v>1</v>
      </c>
      <c r="AB13">
        <v>1</v>
      </c>
      <c r="AC13">
        <v>2</v>
      </c>
      <c r="AD13">
        <v>10</v>
      </c>
      <c r="AE13">
        <v>2</v>
      </c>
      <c r="AF13">
        <v>11</v>
      </c>
      <c r="AG13">
        <v>14</v>
      </c>
    </row>
    <row r="14" spans="1:37" ht="15.75" thickBot="1" x14ac:dyDescent="0.3">
      <c r="A14">
        <v>91</v>
      </c>
      <c r="B14">
        <v>42</v>
      </c>
      <c r="C14">
        <v>10</v>
      </c>
      <c r="D14">
        <v>62</v>
      </c>
      <c r="E14">
        <v>2</v>
      </c>
      <c r="F14">
        <v>99</v>
      </c>
      <c r="G14">
        <v>97</v>
      </c>
      <c r="H14">
        <v>16</v>
      </c>
      <c r="I14">
        <v>47</v>
      </c>
      <c r="J14">
        <v>7</v>
      </c>
      <c r="K14">
        <v>69</v>
      </c>
      <c r="L14">
        <v>70</v>
      </c>
      <c r="M14">
        <v>24</v>
      </c>
      <c r="N14">
        <v>8</v>
      </c>
      <c r="O14">
        <v>45</v>
      </c>
      <c r="P14">
        <v>37</v>
      </c>
      <c r="R14">
        <v>18</v>
      </c>
      <c r="S14">
        <v>3</v>
      </c>
      <c r="T14">
        <v>6</v>
      </c>
      <c r="U14">
        <v>35</v>
      </c>
      <c r="V14">
        <v>4</v>
      </c>
      <c r="W14">
        <v>20</v>
      </c>
      <c r="X14">
        <v>10</v>
      </c>
      <c r="Y14">
        <v>2</v>
      </c>
      <c r="Z14">
        <v>4</v>
      </c>
      <c r="AA14">
        <v>1</v>
      </c>
      <c r="AB14">
        <v>1</v>
      </c>
      <c r="AC14">
        <v>3</v>
      </c>
      <c r="AD14">
        <v>11</v>
      </c>
      <c r="AE14">
        <v>2</v>
      </c>
      <c r="AF14">
        <v>12</v>
      </c>
      <c r="AG14">
        <v>15</v>
      </c>
    </row>
    <row r="15" spans="1:37" x14ac:dyDescent="0.25">
      <c r="A15">
        <v>86</v>
      </c>
      <c r="B15">
        <v>67</v>
      </c>
      <c r="C15">
        <v>22</v>
      </c>
      <c r="D15">
        <v>54</v>
      </c>
      <c r="E15">
        <v>12</v>
      </c>
      <c r="F15">
        <v>98</v>
      </c>
      <c r="G15">
        <v>38</v>
      </c>
      <c r="H15">
        <v>25</v>
      </c>
      <c r="I15">
        <v>54</v>
      </c>
      <c r="J15">
        <v>17</v>
      </c>
      <c r="K15">
        <v>70</v>
      </c>
      <c r="L15">
        <v>72</v>
      </c>
      <c r="M15">
        <v>41</v>
      </c>
      <c r="N15">
        <v>15</v>
      </c>
      <c r="O15">
        <v>19</v>
      </c>
      <c r="P15">
        <v>61</v>
      </c>
      <c r="R15">
        <v>23</v>
      </c>
      <c r="S15">
        <v>4</v>
      </c>
      <c r="T15">
        <v>7</v>
      </c>
      <c r="U15">
        <v>36</v>
      </c>
      <c r="V15">
        <v>4</v>
      </c>
      <c r="W15">
        <v>22</v>
      </c>
      <c r="X15">
        <v>12</v>
      </c>
      <c r="Y15">
        <v>3</v>
      </c>
      <c r="Z15">
        <v>6</v>
      </c>
      <c r="AA15">
        <v>1</v>
      </c>
      <c r="AB15">
        <v>2</v>
      </c>
      <c r="AC15">
        <v>3</v>
      </c>
      <c r="AD15">
        <v>13</v>
      </c>
      <c r="AE15">
        <v>3</v>
      </c>
      <c r="AF15">
        <v>12</v>
      </c>
      <c r="AG15">
        <v>15</v>
      </c>
      <c r="AJ15" s="23" t="s">
        <v>178</v>
      </c>
      <c r="AK15" s="23" t="s">
        <v>180</v>
      </c>
    </row>
    <row r="16" spans="1:37" x14ac:dyDescent="0.25">
      <c r="A16">
        <v>52</v>
      </c>
      <c r="B16">
        <v>54</v>
      </c>
      <c r="C16">
        <v>33</v>
      </c>
      <c r="D16">
        <v>63</v>
      </c>
      <c r="E16">
        <v>25</v>
      </c>
      <c r="F16">
        <v>42</v>
      </c>
      <c r="G16">
        <v>2</v>
      </c>
      <c r="H16">
        <v>15</v>
      </c>
      <c r="I16">
        <v>47</v>
      </c>
      <c r="J16">
        <v>22</v>
      </c>
      <c r="K16">
        <v>8</v>
      </c>
      <c r="L16">
        <v>25</v>
      </c>
      <c r="M16">
        <v>70</v>
      </c>
      <c r="N16">
        <v>12</v>
      </c>
      <c r="O16">
        <v>2</v>
      </c>
      <c r="P16">
        <v>61</v>
      </c>
      <c r="R16">
        <v>25</v>
      </c>
      <c r="S16">
        <v>4</v>
      </c>
      <c r="T16">
        <v>8</v>
      </c>
      <c r="U16">
        <v>37</v>
      </c>
      <c r="V16">
        <v>5</v>
      </c>
      <c r="W16">
        <v>22</v>
      </c>
      <c r="X16">
        <v>12</v>
      </c>
      <c r="Y16">
        <v>3</v>
      </c>
      <c r="Z16">
        <v>6</v>
      </c>
      <c r="AA16">
        <v>1</v>
      </c>
      <c r="AB16">
        <v>2</v>
      </c>
      <c r="AC16">
        <v>3</v>
      </c>
      <c r="AD16">
        <v>17</v>
      </c>
      <c r="AE16">
        <v>3</v>
      </c>
      <c r="AF16">
        <v>13</v>
      </c>
      <c r="AG16">
        <v>16</v>
      </c>
      <c r="AJ16" s="21">
        <v>10</v>
      </c>
    </row>
    <row r="17" spans="1:40" x14ac:dyDescent="0.25">
      <c r="A17">
        <v>74</v>
      </c>
      <c r="B17">
        <v>57</v>
      </c>
      <c r="C17">
        <v>68</v>
      </c>
      <c r="D17">
        <v>73</v>
      </c>
      <c r="E17">
        <v>37</v>
      </c>
      <c r="F17">
        <v>29</v>
      </c>
      <c r="G17">
        <v>96</v>
      </c>
      <c r="H17">
        <v>0</v>
      </c>
      <c r="I17">
        <v>4</v>
      </c>
      <c r="J17">
        <v>57</v>
      </c>
      <c r="K17">
        <v>73</v>
      </c>
      <c r="L17">
        <v>4</v>
      </c>
      <c r="M17">
        <v>7</v>
      </c>
      <c r="N17">
        <v>6</v>
      </c>
      <c r="O17">
        <v>82</v>
      </c>
      <c r="P17">
        <v>44</v>
      </c>
      <c r="R17">
        <v>26</v>
      </c>
      <c r="S17">
        <v>4</v>
      </c>
      <c r="T17">
        <v>8</v>
      </c>
      <c r="U17">
        <v>37</v>
      </c>
      <c r="V17">
        <v>5</v>
      </c>
      <c r="W17">
        <v>24</v>
      </c>
      <c r="X17">
        <v>13</v>
      </c>
      <c r="Y17">
        <v>3</v>
      </c>
      <c r="Z17">
        <v>6</v>
      </c>
      <c r="AA17">
        <v>1</v>
      </c>
      <c r="AB17">
        <v>2</v>
      </c>
      <c r="AC17">
        <v>4</v>
      </c>
      <c r="AD17">
        <v>17</v>
      </c>
      <c r="AE17">
        <v>3</v>
      </c>
      <c r="AF17">
        <v>14</v>
      </c>
      <c r="AG17">
        <v>16</v>
      </c>
      <c r="AJ17" s="21">
        <v>20</v>
      </c>
    </row>
    <row r="18" spans="1:40" ht="15.75" thickBot="1" x14ac:dyDescent="0.3">
      <c r="A18">
        <v>55</v>
      </c>
      <c r="B18">
        <v>68</v>
      </c>
      <c r="C18">
        <v>4</v>
      </c>
      <c r="D18">
        <v>49</v>
      </c>
      <c r="E18">
        <v>41</v>
      </c>
      <c r="F18">
        <v>3</v>
      </c>
      <c r="G18">
        <v>94</v>
      </c>
      <c r="H18">
        <v>34</v>
      </c>
      <c r="I18">
        <v>23</v>
      </c>
      <c r="J18">
        <v>3</v>
      </c>
      <c r="K18">
        <v>58</v>
      </c>
      <c r="L18">
        <v>8</v>
      </c>
      <c r="M18">
        <v>48</v>
      </c>
      <c r="N18">
        <v>13</v>
      </c>
      <c r="O18">
        <v>51</v>
      </c>
      <c r="P18">
        <v>38</v>
      </c>
      <c r="R18">
        <v>28</v>
      </c>
      <c r="S18">
        <v>5</v>
      </c>
      <c r="T18">
        <v>8</v>
      </c>
      <c r="U18">
        <v>42</v>
      </c>
      <c r="V18">
        <v>6</v>
      </c>
      <c r="W18">
        <v>24</v>
      </c>
      <c r="X18">
        <v>13</v>
      </c>
      <c r="Y18">
        <v>3</v>
      </c>
      <c r="Z18">
        <v>6</v>
      </c>
      <c r="AA18">
        <v>1</v>
      </c>
      <c r="AB18">
        <v>2</v>
      </c>
      <c r="AC18">
        <v>4</v>
      </c>
      <c r="AD18">
        <v>18</v>
      </c>
      <c r="AE18">
        <v>4</v>
      </c>
      <c r="AF18">
        <v>17</v>
      </c>
      <c r="AG18">
        <v>19</v>
      </c>
      <c r="AJ18" s="21">
        <v>30</v>
      </c>
    </row>
    <row r="19" spans="1:40" x14ac:dyDescent="0.25">
      <c r="A19">
        <v>59</v>
      </c>
      <c r="B19">
        <v>76</v>
      </c>
      <c r="C19">
        <v>8</v>
      </c>
      <c r="D19">
        <v>33</v>
      </c>
      <c r="E19">
        <v>4</v>
      </c>
      <c r="F19">
        <v>72</v>
      </c>
      <c r="G19">
        <v>63</v>
      </c>
      <c r="H19">
        <v>4</v>
      </c>
      <c r="I19">
        <v>6</v>
      </c>
      <c r="J19">
        <v>6</v>
      </c>
      <c r="K19">
        <v>61</v>
      </c>
      <c r="L19">
        <v>1</v>
      </c>
      <c r="M19">
        <v>99</v>
      </c>
      <c r="N19">
        <v>6</v>
      </c>
      <c r="O19">
        <v>72</v>
      </c>
      <c r="P19">
        <v>37</v>
      </c>
      <c r="R19">
        <v>28</v>
      </c>
      <c r="S19">
        <v>6</v>
      </c>
      <c r="T19">
        <v>9</v>
      </c>
      <c r="U19">
        <v>45</v>
      </c>
      <c r="V19">
        <v>8</v>
      </c>
      <c r="W19">
        <v>26</v>
      </c>
      <c r="X19">
        <v>14</v>
      </c>
      <c r="Y19">
        <v>3</v>
      </c>
      <c r="Z19">
        <v>6</v>
      </c>
      <c r="AA19">
        <v>1</v>
      </c>
      <c r="AB19">
        <v>2</v>
      </c>
      <c r="AC19">
        <v>4</v>
      </c>
      <c r="AD19">
        <v>19</v>
      </c>
      <c r="AE19">
        <v>4</v>
      </c>
      <c r="AF19">
        <v>17</v>
      </c>
      <c r="AG19">
        <v>19</v>
      </c>
      <c r="AJ19" s="21">
        <v>40</v>
      </c>
      <c r="AM19" s="23" t="s">
        <v>178</v>
      </c>
      <c r="AN19" s="23" t="s">
        <v>180</v>
      </c>
    </row>
    <row r="20" spans="1:40" x14ac:dyDescent="0.25">
      <c r="A20">
        <v>58</v>
      </c>
      <c r="B20">
        <v>2</v>
      </c>
      <c r="C20">
        <v>40</v>
      </c>
      <c r="D20">
        <v>36</v>
      </c>
      <c r="E20">
        <v>82</v>
      </c>
      <c r="F20">
        <v>51</v>
      </c>
      <c r="G20">
        <v>95</v>
      </c>
      <c r="H20">
        <v>1</v>
      </c>
      <c r="I20">
        <v>6</v>
      </c>
      <c r="J20">
        <v>3</v>
      </c>
      <c r="K20">
        <v>79</v>
      </c>
      <c r="L20">
        <v>10</v>
      </c>
      <c r="M20">
        <v>79</v>
      </c>
      <c r="N20">
        <v>33</v>
      </c>
      <c r="O20">
        <v>24</v>
      </c>
      <c r="P20">
        <v>30</v>
      </c>
      <c r="R20">
        <v>30</v>
      </c>
      <c r="S20">
        <v>6</v>
      </c>
      <c r="T20">
        <v>10</v>
      </c>
      <c r="U20">
        <v>46</v>
      </c>
      <c r="V20">
        <v>9</v>
      </c>
      <c r="W20">
        <v>27</v>
      </c>
      <c r="X20">
        <v>18</v>
      </c>
      <c r="Y20">
        <v>4</v>
      </c>
      <c r="Z20">
        <v>7</v>
      </c>
      <c r="AA20">
        <v>1</v>
      </c>
      <c r="AB20">
        <v>2</v>
      </c>
      <c r="AC20">
        <v>4</v>
      </c>
      <c r="AD20">
        <v>20</v>
      </c>
      <c r="AE20">
        <v>4</v>
      </c>
      <c r="AF20">
        <v>18</v>
      </c>
      <c r="AG20">
        <v>20</v>
      </c>
      <c r="AJ20" s="21">
        <v>50</v>
      </c>
      <c r="AM20" s="21">
        <v>10</v>
      </c>
      <c r="AN20" s="19">
        <v>42</v>
      </c>
    </row>
    <row r="21" spans="1:40" x14ac:dyDescent="0.25">
      <c r="A21">
        <v>63</v>
      </c>
      <c r="B21">
        <v>41</v>
      </c>
      <c r="C21">
        <v>13</v>
      </c>
      <c r="D21">
        <v>58</v>
      </c>
      <c r="E21">
        <v>60</v>
      </c>
      <c r="F21">
        <v>28</v>
      </c>
      <c r="G21">
        <v>40</v>
      </c>
      <c r="H21">
        <v>10</v>
      </c>
      <c r="I21">
        <v>2</v>
      </c>
      <c r="J21">
        <v>44</v>
      </c>
      <c r="K21">
        <v>41</v>
      </c>
      <c r="L21">
        <v>3</v>
      </c>
      <c r="M21">
        <v>99</v>
      </c>
      <c r="N21">
        <v>8</v>
      </c>
      <c r="O21">
        <v>90</v>
      </c>
      <c r="P21">
        <v>36</v>
      </c>
      <c r="R21">
        <v>32</v>
      </c>
      <c r="S21">
        <v>6</v>
      </c>
      <c r="T21">
        <v>10</v>
      </c>
      <c r="U21">
        <v>48</v>
      </c>
      <c r="V21">
        <v>10</v>
      </c>
      <c r="W21">
        <v>27</v>
      </c>
      <c r="X21">
        <v>19</v>
      </c>
      <c r="Y21">
        <v>4</v>
      </c>
      <c r="Z21">
        <v>7</v>
      </c>
      <c r="AA21">
        <v>1</v>
      </c>
      <c r="AB21">
        <v>2</v>
      </c>
      <c r="AC21">
        <v>4</v>
      </c>
      <c r="AD21">
        <v>22</v>
      </c>
      <c r="AE21">
        <v>4</v>
      </c>
      <c r="AF21">
        <v>18</v>
      </c>
      <c r="AG21">
        <v>21</v>
      </c>
      <c r="AJ21" s="21">
        <v>60</v>
      </c>
      <c r="AM21" s="21">
        <v>20</v>
      </c>
      <c r="AN21" s="19">
        <v>30</v>
      </c>
    </row>
    <row r="22" spans="1:40" x14ac:dyDescent="0.25">
      <c r="A22">
        <v>66</v>
      </c>
      <c r="B22">
        <v>84</v>
      </c>
      <c r="C22">
        <v>28</v>
      </c>
      <c r="D22">
        <v>11</v>
      </c>
      <c r="E22">
        <v>92</v>
      </c>
      <c r="F22">
        <v>84</v>
      </c>
      <c r="G22">
        <v>97</v>
      </c>
      <c r="H22">
        <v>17</v>
      </c>
      <c r="I22">
        <v>37</v>
      </c>
      <c r="J22">
        <v>67</v>
      </c>
      <c r="K22">
        <v>59</v>
      </c>
      <c r="L22">
        <v>1</v>
      </c>
      <c r="M22">
        <v>97</v>
      </c>
      <c r="N22">
        <v>12</v>
      </c>
      <c r="O22">
        <v>85</v>
      </c>
      <c r="P22">
        <v>65</v>
      </c>
      <c r="R22">
        <v>34</v>
      </c>
      <c r="S22">
        <v>7</v>
      </c>
      <c r="T22">
        <v>10</v>
      </c>
      <c r="U22">
        <v>49</v>
      </c>
      <c r="V22">
        <v>10</v>
      </c>
      <c r="W22">
        <v>28</v>
      </c>
      <c r="X22">
        <v>19</v>
      </c>
      <c r="Y22">
        <v>4</v>
      </c>
      <c r="Z22">
        <v>7</v>
      </c>
      <c r="AA22">
        <v>2</v>
      </c>
      <c r="AB22">
        <v>3</v>
      </c>
      <c r="AC22">
        <v>6</v>
      </c>
      <c r="AD22">
        <v>23</v>
      </c>
      <c r="AE22">
        <v>5</v>
      </c>
      <c r="AF22">
        <v>18</v>
      </c>
      <c r="AG22">
        <v>21</v>
      </c>
      <c r="AJ22" s="21">
        <v>70</v>
      </c>
      <c r="AM22" s="21">
        <v>30</v>
      </c>
      <c r="AN22" s="19">
        <v>17</v>
      </c>
    </row>
    <row r="23" spans="1:40" x14ac:dyDescent="0.25">
      <c r="A23">
        <v>90</v>
      </c>
      <c r="B23">
        <v>33</v>
      </c>
      <c r="C23">
        <v>4</v>
      </c>
      <c r="D23">
        <v>72</v>
      </c>
      <c r="E23">
        <v>28</v>
      </c>
      <c r="F23">
        <v>51</v>
      </c>
      <c r="G23">
        <v>42</v>
      </c>
      <c r="H23">
        <v>97</v>
      </c>
      <c r="I23">
        <v>2</v>
      </c>
      <c r="J23">
        <v>2</v>
      </c>
      <c r="K23">
        <v>4</v>
      </c>
      <c r="L23">
        <v>3</v>
      </c>
      <c r="M23">
        <v>76</v>
      </c>
      <c r="N23">
        <v>29</v>
      </c>
      <c r="O23">
        <v>32</v>
      </c>
      <c r="P23">
        <v>34</v>
      </c>
      <c r="R23">
        <v>37</v>
      </c>
      <c r="S23">
        <v>9</v>
      </c>
      <c r="T23">
        <v>11</v>
      </c>
      <c r="U23">
        <v>51</v>
      </c>
      <c r="V23">
        <v>10</v>
      </c>
      <c r="W23">
        <v>29</v>
      </c>
      <c r="X23">
        <v>27</v>
      </c>
      <c r="Y23">
        <v>5</v>
      </c>
      <c r="Z23">
        <v>10</v>
      </c>
      <c r="AA23">
        <v>2</v>
      </c>
      <c r="AB23">
        <v>3</v>
      </c>
      <c r="AC23">
        <v>6</v>
      </c>
      <c r="AD23">
        <v>24</v>
      </c>
      <c r="AE23">
        <v>6</v>
      </c>
      <c r="AF23">
        <v>18</v>
      </c>
      <c r="AG23">
        <v>21</v>
      </c>
      <c r="AJ23" s="21">
        <v>80</v>
      </c>
      <c r="AM23" s="21">
        <v>40</v>
      </c>
      <c r="AN23" s="19">
        <v>14</v>
      </c>
    </row>
    <row r="24" spans="1:40" x14ac:dyDescent="0.25">
      <c r="A24">
        <v>58</v>
      </c>
      <c r="B24">
        <v>32</v>
      </c>
      <c r="C24">
        <v>10</v>
      </c>
      <c r="D24">
        <v>63</v>
      </c>
      <c r="E24">
        <v>22</v>
      </c>
      <c r="F24">
        <v>30</v>
      </c>
      <c r="G24">
        <v>98</v>
      </c>
      <c r="H24">
        <v>88</v>
      </c>
      <c r="I24">
        <v>4</v>
      </c>
      <c r="J24">
        <v>24</v>
      </c>
      <c r="K24">
        <v>48</v>
      </c>
      <c r="L24">
        <v>0</v>
      </c>
      <c r="M24">
        <v>45</v>
      </c>
      <c r="N24">
        <v>8</v>
      </c>
      <c r="O24">
        <v>72</v>
      </c>
      <c r="P24">
        <v>55</v>
      </c>
      <c r="R24">
        <v>38</v>
      </c>
      <c r="S24">
        <v>10</v>
      </c>
      <c r="T24">
        <v>11</v>
      </c>
      <c r="U24">
        <v>54</v>
      </c>
      <c r="V24">
        <v>10</v>
      </c>
      <c r="W24">
        <v>30</v>
      </c>
      <c r="X24">
        <v>27</v>
      </c>
      <c r="Y24">
        <v>6</v>
      </c>
      <c r="Z24">
        <v>10</v>
      </c>
      <c r="AA24">
        <v>2</v>
      </c>
      <c r="AB24">
        <v>3</v>
      </c>
      <c r="AC24">
        <v>7</v>
      </c>
      <c r="AD24">
        <v>24</v>
      </c>
      <c r="AE24">
        <v>6</v>
      </c>
      <c r="AF24">
        <v>19</v>
      </c>
      <c r="AG24">
        <v>21</v>
      </c>
      <c r="AJ24" s="21">
        <v>90</v>
      </c>
      <c r="AM24" s="21">
        <v>50</v>
      </c>
      <c r="AN24" s="19">
        <v>5</v>
      </c>
    </row>
    <row r="25" spans="1:40" x14ac:dyDescent="0.25">
      <c r="A25">
        <v>81</v>
      </c>
      <c r="B25">
        <v>4</v>
      </c>
      <c r="C25">
        <v>5</v>
      </c>
      <c r="D25">
        <v>67</v>
      </c>
      <c r="E25">
        <v>100</v>
      </c>
      <c r="F25">
        <v>58</v>
      </c>
      <c r="G25">
        <v>93</v>
      </c>
      <c r="H25">
        <v>83</v>
      </c>
      <c r="I25">
        <v>16</v>
      </c>
      <c r="J25">
        <v>0</v>
      </c>
      <c r="K25">
        <v>42</v>
      </c>
      <c r="L25">
        <v>2</v>
      </c>
      <c r="M25">
        <v>93</v>
      </c>
      <c r="N25">
        <v>2</v>
      </c>
      <c r="O25">
        <v>11</v>
      </c>
      <c r="P25">
        <v>36</v>
      </c>
      <c r="R25">
        <v>40</v>
      </c>
      <c r="S25">
        <v>11</v>
      </c>
      <c r="T25">
        <v>12</v>
      </c>
      <c r="U25">
        <v>55</v>
      </c>
      <c r="V25">
        <v>12</v>
      </c>
      <c r="W25">
        <v>30</v>
      </c>
      <c r="X25">
        <v>28</v>
      </c>
      <c r="Y25">
        <v>6</v>
      </c>
      <c r="Z25">
        <v>11</v>
      </c>
      <c r="AA25">
        <v>2</v>
      </c>
      <c r="AB25">
        <v>3</v>
      </c>
      <c r="AC25">
        <v>7</v>
      </c>
      <c r="AD25">
        <v>25</v>
      </c>
      <c r="AE25">
        <v>6</v>
      </c>
      <c r="AF25">
        <v>19</v>
      </c>
      <c r="AG25">
        <v>22</v>
      </c>
      <c r="AJ25" s="21">
        <v>100</v>
      </c>
      <c r="AM25" s="21">
        <v>60</v>
      </c>
      <c r="AN25" s="19">
        <v>6</v>
      </c>
    </row>
    <row r="26" spans="1:40" ht="15.75" thickBot="1" x14ac:dyDescent="0.3">
      <c r="A26">
        <v>2</v>
      </c>
      <c r="B26">
        <v>37</v>
      </c>
      <c r="C26">
        <v>74</v>
      </c>
      <c r="D26">
        <v>55</v>
      </c>
      <c r="E26">
        <v>3</v>
      </c>
      <c r="F26">
        <v>59</v>
      </c>
      <c r="G26">
        <v>90</v>
      </c>
      <c r="H26">
        <v>12</v>
      </c>
      <c r="I26">
        <v>19</v>
      </c>
      <c r="J26">
        <v>9</v>
      </c>
      <c r="K26">
        <v>0</v>
      </c>
      <c r="L26">
        <v>24</v>
      </c>
      <c r="M26">
        <v>11</v>
      </c>
      <c r="N26">
        <v>43</v>
      </c>
      <c r="O26">
        <v>17</v>
      </c>
      <c r="P26">
        <v>14</v>
      </c>
      <c r="R26">
        <v>41</v>
      </c>
      <c r="S26">
        <v>11</v>
      </c>
      <c r="T26">
        <v>12</v>
      </c>
      <c r="U26">
        <v>56</v>
      </c>
      <c r="V26">
        <v>12</v>
      </c>
      <c r="W26">
        <v>30</v>
      </c>
      <c r="X26">
        <v>32</v>
      </c>
      <c r="Y26">
        <v>7</v>
      </c>
      <c r="Z26">
        <v>11</v>
      </c>
      <c r="AA26">
        <v>2</v>
      </c>
      <c r="AB26">
        <v>3</v>
      </c>
      <c r="AC26">
        <v>7</v>
      </c>
      <c r="AD26">
        <v>26</v>
      </c>
      <c r="AE26">
        <v>6</v>
      </c>
      <c r="AF26">
        <v>22</v>
      </c>
      <c r="AG26">
        <v>22</v>
      </c>
      <c r="AJ26" s="22" t="s">
        <v>179</v>
      </c>
      <c r="AK26" s="22">
        <v>0</v>
      </c>
      <c r="AM26" s="21">
        <v>70</v>
      </c>
      <c r="AN26" s="19">
        <v>3</v>
      </c>
    </row>
    <row r="27" spans="1:40" x14ac:dyDescent="0.25">
      <c r="A27">
        <v>44</v>
      </c>
      <c r="B27">
        <v>0</v>
      </c>
      <c r="C27">
        <v>36</v>
      </c>
      <c r="D27">
        <v>76</v>
      </c>
      <c r="E27">
        <v>5</v>
      </c>
      <c r="F27">
        <v>60</v>
      </c>
      <c r="G27">
        <v>86</v>
      </c>
      <c r="H27">
        <v>16</v>
      </c>
      <c r="I27">
        <v>18</v>
      </c>
      <c r="J27">
        <v>18</v>
      </c>
      <c r="K27">
        <v>3</v>
      </c>
      <c r="L27">
        <v>61</v>
      </c>
      <c r="M27">
        <v>51</v>
      </c>
      <c r="N27">
        <v>51</v>
      </c>
      <c r="O27">
        <v>49</v>
      </c>
      <c r="P27">
        <v>7</v>
      </c>
      <c r="R27">
        <v>44</v>
      </c>
      <c r="S27">
        <v>14</v>
      </c>
      <c r="T27">
        <v>13</v>
      </c>
      <c r="U27">
        <v>58</v>
      </c>
      <c r="V27">
        <v>12</v>
      </c>
      <c r="W27">
        <v>31</v>
      </c>
      <c r="X27">
        <v>34</v>
      </c>
      <c r="Y27">
        <v>7</v>
      </c>
      <c r="Z27">
        <v>11</v>
      </c>
      <c r="AA27">
        <v>2</v>
      </c>
      <c r="AB27">
        <v>3</v>
      </c>
      <c r="AC27">
        <v>8</v>
      </c>
      <c r="AD27">
        <v>26</v>
      </c>
      <c r="AE27">
        <v>6</v>
      </c>
      <c r="AF27">
        <v>22</v>
      </c>
      <c r="AG27">
        <v>22</v>
      </c>
      <c r="AM27" s="21">
        <v>80</v>
      </c>
      <c r="AN27" s="19">
        <v>2</v>
      </c>
    </row>
    <row r="28" spans="1:40" x14ac:dyDescent="0.25">
      <c r="A28">
        <v>97</v>
      </c>
      <c r="B28">
        <v>76</v>
      </c>
      <c r="C28">
        <v>69</v>
      </c>
      <c r="D28">
        <v>75</v>
      </c>
      <c r="E28">
        <v>12</v>
      </c>
      <c r="F28">
        <v>52</v>
      </c>
      <c r="G28">
        <v>4</v>
      </c>
      <c r="H28">
        <v>30</v>
      </c>
      <c r="I28">
        <v>47</v>
      </c>
      <c r="J28">
        <v>21</v>
      </c>
      <c r="K28">
        <v>56</v>
      </c>
      <c r="L28">
        <v>58</v>
      </c>
      <c r="M28">
        <v>45</v>
      </c>
      <c r="N28">
        <v>49</v>
      </c>
      <c r="O28">
        <v>3</v>
      </c>
      <c r="P28">
        <v>21</v>
      </c>
      <c r="R28">
        <v>48</v>
      </c>
      <c r="S28">
        <v>17</v>
      </c>
      <c r="T28">
        <v>13</v>
      </c>
      <c r="U28">
        <v>59</v>
      </c>
      <c r="V28">
        <v>12</v>
      </c>
      <c r="W28">
        <v>31</v>
      </c>
      <c r="X28">
        <v>38</v>
      </c>
      <c r="Y28">
        <v>7</v>
      </c>
      <c r="Z28">
        <v>11</v>
      </c>
      <c r="AA28">
        <v>2</v>
      </c>
      <c r="AB28">
        <v>4</v>
      </c>
      <c r="AC28">
        <v>8</v>
      </c>
      <c r="AD28">
        <v>27</v>
      </c>
      <c r="AE28">
        <v>7</v>
      </c>
      <c r="AF28">
        <v>22</v>
      </c>
      <c r="AG28">
        <v>23</v>
      </c>
      <c r="AM28" s="21">
        <v>90</v>
      </c>
      <c r="AN28" s="19">
        <v>1</v>
      </c>
    </row>
    <row r="29" spans="1:40" x14ac:dyDescent="0.25">
      <c r="A29">
        <v>96</v>
      </c>
      <c r="B29">
        <v>42</v>
      </c>
      <c r="C29">
        <v>60</v>
      </c>
      <c r="D29">
        <v>80</v>
      </c>
      <c r="E29">
        <v>99</v>
      </c>
      <c r="F29">
        <v>63</v>
      </c>
      <c r="G29">
        <v>92</v>
      </c>
      <c r="H29">
        <v>32</v>
      </c>
      <c r="I29">
        <v>6</v>
      </c>
      <c r="J29">
        <v>1</v>
      </c>
      <c r="K29">
        <v>72</v>
      </c>
      <c r="L29">
        <v>1</v>
      </c>
      <c r="M29">
        <v>20</v>
      </c>
      <c r="N29">
        <v>14</v>
      </c>
      <c r="O29">
        <v>45</v>
      </c>
      <c r="P29">
        <v>14</v>
      </c>
      <c r="R29">
        <v>48</v>
      </c>
      <c r="S29">
        <v>17</v>
      </c>
      <c r="T29">
        <v>13</v>
      </c>
      <c r="U29">
        <v>59</v>
      </c>
      <c r="V29">
        <v>13</v>
      </c>
      <c r="W29">
        <v>35</v>
      </c>
      <c r="X29">
        <v>40</v>
      </c>
      <c r="Y29">
        <v>7</v>
      </c>
      <c r="Z29">
        <v>12</v>
      </c>
      <c r="AA29">
        <v>3</v>
      </c>
      <c r="AB29">
        <v>4</v>
      </c>
      <c r="AC29">
        <v>8</v>
      </c>
      <c r="AD29">
        <v>29</v>
      </c>
      <c r="AE29">
        <v>8</v>
      </c>
      <c r="AF29">
        <v>23</v>
      </c>
      <c r="AG29">
        <v>24</v>
      </c>
      <c r="AM29" s="21">
        <v>100</v>
      </c>
      <c r="AN29" s="19">
        <v>0</v>
      </c>
    </row>
    <row r="30" spans="1:40" ht="15.75" thickBot="1" x14ac:dyDescent="0.3">
      <c r="A30">
        <v>11</v>
      </c>
      <c r="B30">
        <v>66</v>
      </c>
      <c r="C30">
        <v>61</v>
      </c>
      <c r="D30">
        <v>76</v>
      </c>
      <c r="E30">
        <v>6</v>
      </c>
      <c r="F30">
        <v>42</v>
      </c>
      <c r="G30">
        <v>78</v>
      </c>
      <c r="H30">
        <v>42</v>
      </c>
      <c r="I30">
        <v>12</v>
      </c>
      <c r="J30">
        <v>4</v>
      </c>
      <c r="K30">
        <v>1</v>
      </c>
      <c r="L30">
        <v>6</v>
      </c>
      <c r="M30">
        <v>10</v>
      </c>
      <c r="N30">
        <v>37</v>
      </c>
      <c r="O30">
        <v>2</v>
      </c>
      <c r="P30">
        <v>8</v>
      </c>
      <c r="R30">
        <v>48</v>
      </c>
      <c r="S30">
        <v>18</v>
      </c>
      <c r="T30">
        <v>13</v>
      </c>
      <c r="U30">
        <v>60</v>
      </c>
      <c r="V30">
        <v>16</v>
      </c>
      <c r="W30">
        <v>36</v>
      </c>
      <c r="X30">
        <v>41</v>
      </c>
      <c r="Y30">
        <v>7</v>
      </c>
      <c r="Z30">
        <v>12</v>
      </c>
      <c r="AA30">
        <v>3</v>
      </c>
      <c r="AB30">
        <v>4</v>
      </c>
      <c r="AC30">
        <v>8</v>
      </c>
      <c r="AD30">
        <v>36</v>
      </c>
      <c r="AE30">
        <v>8</v>
      </c>
      <c r="AF30">
        <v>23</v>
      </c>
      <c r="AG30">
        <v>24</v>
      </c>
      <c r="AM30" s="22" t="s">
        <v>179</v>
      </c>
      <c r="AN30" s="22">
        <v>0</v>
      </c>
    </row>
    <row r="31" spans="1:40" x14ac:dyDescent="0.25">
      <c r="A31">
        <v>40</v>
      </c>
      <c r="B31">
        <v>71</v>
      </c>
      <c r="C31">
        <v>70</v>
      </c>
      <c r="D31">
        <v>81</v>
      </c>
      <c r="E31">
        <v>57</v>
      </c>
      <c r="F31">
        <v>62</v>
      </c>
      <c r="G31">
        <v>89</v>
      </c>
      <c r="H31">
        <v>2</v>
      </c>
      <c r="I31">
        <v>82</v>
      </c>
      <c r="J31">
        <v>6</v>
      </c>
      <c r="K31">
        <v>68</v>
      </c>
      <c r="L31">
        <v>29</v>
      </c>
      <c r="M31">
        <v>89</v>
      </c>
      <c r="N31">
        <v>42</v>
      </c>
      <c r="O31">
        <v>28</v>
      </c>
      <c r="P31">
        <v>91</v>
      </c>
      <c r="R31">
        <v>49</v>
      </c>
      <c r="S31">
        <v>23</v>
      </c>
      <c r="T31">
        <v>14</v>
      </c>
      <c r="U31">
        <v>61</v>
      </c>
      <c r="V31">
        <v>16</v>
      </c>
      <c r="W31">
        <v>37</v>
      </c>
      <c r="X31">
        <v>42</v>
      </c>
      <c r="Y31">
        <v>8</v>
      </c>
      <c r="Z31">
        <v>12</v>
      </c>
      <c r="AA31">
        <v>3</v>
      </c>
      <c r="AB31">
        <v>4</v>
      </c>
      <c r="AC31">
        <v>9</v>
      </c>
      <c r="AD31">
        <v>41</v>
      </c>
      <c r="AE31">
        <v>8</v>
      </c>
      <c r="AF31">
        <v>24</v>
      </c>
      <c r="AG31">
        <v>24</v>
      </c>
      <c r="AJ31" s="23" t="s">
        <v>178</v>
      </c>
      <c r="AK31" s="23" t="s">
        <v>180</v>
      </c>
    </row>
    <row r="32" spans="1:40" x14ac:dyDescent="0.25">
      <c r="A32">
        <v>92</v>
      </c>
      <c r="B32">
        <v>7</v>
      </c>
      <c r="C32">
        <v>28</v>
      </c>
      <c r="D32">
        <v>90</v>
      </c>
      <c r="E32">
        <v>76</v>
      </c>
      <c r="F32">
        <v>51</v>
      </c>
      <c r="G32">
        <v>7</v>
      </c>
      <c r="H32">
        <v>46</v>
      </c>
      <c r="I32">
        <v>28</v>
      </c>
      <c r="J32">
        <v>61</v>
      </c>
      <c r="K32">
        <v>66</v>
      </c>
      <c r="L32">
        <v>0</v>
      </c>
      <c r="M32">
        <v>98</v>
      </c>
      <c r="N32">
        <v>35</v>
      </c>
      <c r="O32">
        <v>23</v>
      </c>
      <c r="P32">
        <v>89</v>
      </c>
      <c r="R32">
        <v>50</v>
      </c>
      <c r="S32">
        <v>24</v>
      </c>
      <c r="T32">
        <v>14</v>
      </c>
      <c r="U32">
        <v>62</v>
      </c>
      <c r="V32">
        <v>16</v>
      </c>
      <c r="W32">
        <v>38</v>
      </c>
      <c r="X32">
        <v>49</v>
      </c>
      <c r="Y32">
        <v>8</v>
      </c>
      <c r="Z32">
        <v>12</v>
      </c>
      <c r="AA32">
        <v>3</v>
      </c>
      <c r="AB32">
        <v>4</v>
      </c>
      <c r="AC32">
        <v>9</v>
      </c>
      <c r="AD32">
        <v>44</v>
      </c>
      <c r="AE32">
        <v>8</v>
      </c>
      <c r="AF32">
        <v>24</v>
      </c>
      <c r="AG32">
        <v>24</v>
      </c>
      <c r="AJ32" s="21">
        <v>10</v>
      </c>
      <c r="AK32" s="19">
        <v>11</v>
      </c>
    </row>
    <row r="33" spans="1:38" x14ac:dyDescent="0.25">
      <c r="A33">
        <v>58</v>
      </c>
      <c r="B33">
        <v>4</v>
      </c>
      <c r="C33">
        <v>39</v>
      </c>
      <c r="D33">
        <v>90</v>
      </c>
      <c r="E33">
        <v>58</v>
      </c>
      <c r="F33">
        <v>64</v>
      </c>
      <c r="G33">
        <v>84</v>
      </c>
      <c r="H33">
        <v>12</v>
      </c>
      <c r="I33">
        <v>14</v>
      </c>
      <c r="J33">
        <v>39</v>
      </c>
      <c r="K33">
        <v>62</v>
      </c>
      <c r="L33">
        <v>30</v>
      </c>
      <c r="M33">
        <v>17</v>
      </c>
      <c r="N33">
        <v>16</v>
      </c>
      <c r="O33">
        <v>29</v>
      </c>
      <c r="P33">
        <v>22</v>
      </c>
      <c r="R33">
        <v>50</v>
      </c>
      <c r="S33">
        <v>24</v>
      </c>
      <c r="T33">
        <v>15</v>
      </c>
      <c r="U33">
        <v>62</v>
      </c>
      <c r="V33">
        <v>16</v>
      </c>
      <c r="W33">
        <v>41</v>
      </c>
      <c r="X33">
        <v>50</v>
      </c>
      <c r="Y33">
        <v>9</v>
      </c>
      <c r="Z33">
        <v>13</v>
      </c>
      <c r="AA33">
        <v>3</v>
      </c>
      <c r="AB33">
        <v>4</v>
      </c>
      <c r="AC33">
        <v>10</v>
      </c>
      <c r="AD33">
        <v>45</v>
      </c>
      <c r="AE33">
        <v>8</v>
      </c>
      <c r="AF33">
        <v>24</v>
      </c>
      <c r="AG33">
        <v>25</v>
      </c>
      <c r="AJ33" s="21">
        <v>20</v>
      </c>
      <c r="AK33" s="19">
        <v>13</v>
      </c>
    </row>
    <row r="34" spans="1:38" x14ac:dyDescent="0.25">
      <c r="A34">
        <v>97</v>
      </c>
      <c r="B34">
        <v>97</v>
      </c>
      <c r="C34">
        <v>71</v>
      </c>
      <c r="D34">
        <v>22</v>
      </c>
      <c r="E34">
        <v>17</v>
      </c>
      <c r="F34">
        <v>72</v>
      </c>
      <c r="G34">
        <v>63</v>
      </c>
      <c r="H34">
        <v>28</v>
      </c>
      <c r="I34">
        <v>61</v>
      </c>
      <c r="J34">
        <v>4</v>
      </c>
      <c r="K34">
        <v>54</v>
      </c>
      <c r="L34">
        <v>25</v>
      </c>
      <c r="M34">
        <v>99</v>
      </c>
      <c r="N34">
        <v>42</v>
      </c>
      <c r="O34">
        <v>57</v>
      </c>
      <c r="P34">
        <v>14</v>
      </c>
      <c r="R34">
        <v>50</v>
      </c>
      <c r="S34">
        <v>31</v>
      </c>
      <c r="T34">
        <v>15</v>
      </c>
      <c r="U34">
        <v>63</v>
      </c>
      <c r="V34">
        <v>17</v>
      </c>
      <c r="W34">
        <v>42</v>
      </c>
      <c r="X34">
        <v>51</v>
      </c>
      <c r="Y34">
        <v>10</v>
      </c>
      <c r="Z34">
        <v>14</v>
      </c>
      <c r="AA34">
        <v>3</v>
      </c>
      <c r="AB34">
        <v>5</v>
      </c>
      <c r="AC34">
        <v>10</v>
      </c>
      <c r="AD34">
        <v>45</v>
      </c>
      <c r="AE34">
        <v>8</v>
      </c>
      <c r="AF34">
        <v>25</v>
      </c>
      <c r="AG34">
        <v>25</v>
      </c>
      <c r="AJ34" s="21">
        <v>30</v>
      </c>
      <c r="AK34" s="19">
        <v>16</v>
      </c>
    </row>
    <row r="35" spans="1:38" x14ac:dyDescent="0.25">
      <c r="A35">
        <v>6</v>
      </c>
      <c r="B35">
        <v>2</v>
      </c>
      <c r="C35">
        <v>74</v>
      </c>
      <c r="D35">
        <v>84</v>
      </c>
      <c r="E35">
        <v>88</v>
      </c>
      <c r="F35">
        <v>58</v>
      </c>
      <c r="G35">
        <v>7</v>
      </c>
      <c r="H35">
        <v>26</v>
      </c>
      <c r="I35">
        <v>18</v>
      </c>
      <c r="J35">
        <v>9</v>
      </c>
      <c r="K35">
        <v>52</v>
      </c>
      <c r="L35">
        <v>53</v>
      </c>
      <c r="M35">
        <v>50</v>
      </c>
      <c r="N35">
        <v>18</v>
      </c>
      <c r="O35">
        <v>38</v>
      </c>
      <c r="P35">
        <v>19</v>
      </c>
      <c r="R35">
        <v>50</v>
      </c>
      <c r="S35">
        <v>32</v>
      </c>
      <c r="T35">
        <v>18</v>
      </c>
      <c r="U35">
        <v>63</v>
      </c>
      <c r="V35">
        <v>19</v>
      </c>
      <c r="W35">
        <v>42</v>
      </c>
      <c r="X35">
        <v>52</v>
      </c>
      <c r="Y35">
        <v>10</v>
      </c>
      <c r="Z35">
        <v>14</v>
      </c>
      <c r="AA35">
        <v>3</v>
      </c>
      <c r="AB35">
        <v>5</v>
      </c>
      <c r="AC35">
        <v>10</v>
      </c>
      <c r="AD35">
        <v>45</v>
      </c>
      <c r="AE35">
        <v>8</v>
      </c>
      <c r="AF35">
        <v>26</v>
      </c>
      <c r="AG35">
        <v>26</v>
      </c>
      <c r="AJ35" s="21">
        <v>40</v>
      </c>
      <c r="AK35" s="19">
        <v>17</v>
      </c>
    </row>
    <row r="36" spans="1:38" x14ac:dyDescent="0.25">
      <c r="A36">
        <v>88</v>
      </c>
      <c r="B36">
        <v>1</v>
      </c>
      <c r="C36">
        <v>76</v>
      </c>
      <c r="D36">
        <v>76</v>
      </c>
      <c r="E36">
        <v>25</v>
      </c>
      <c r="F36">
        <v>87</v>
      </c>
      <c r="G36">
        <v>78</v>
      </c>
      <c r="H36">
        <v>89</v>
      </c>
      <c r="I36">
        <v>61</v>
      </c>
      <c r="J36">
        <v>2</v>
      </c>
      <c r="K36">
        <v>43</v>
      </c>
      <c r="L36">
        <v>73</v>
      </c>
      <c r="M36">
        <v>72</v>
      </c>
      <c r="N36">
        <v>15</v>
      </c>
      <c r="O36">
        <v>68</v>
      </c>
      <c r="P36">
        <v>49</v>
      </c>
      <c r="R36">
        <v>51</v>
      </c>
      <c r="S36">
        <v>33</v>
      </c>
      <c r="T36">
        <v>18</v>
      </c>
      <c r="U36">
        <v>63</v>
      </c>
      <c r="V36">
        <v>19</v>
      </c>
      <c r="W36">
        <v>43</v>
      </c>
      <c r="X36">
        <v>54</v>
      </c>
      <c r="Y36">
        <v>12</v>
      </c>
      <c r="Z36">
        <v>14</v>
      </c>
      <c r="AA36">
        <v>4</v>
      </c>
      <c r="AB36">
        <v>6</v>
      </c>
      <c r="AC36">
        <v>10</v>
      </c>
      <c r="AD36">
        <v>45</v>
      </c>
      <c r="AE36">
        <v>9</v>
      </c>
      <c r="AF36">
        <v>26</v>
      </c>
      <c r="AG36">
        <v>27</v>
      </c>
      <c r="AJ36" s="21">
        <v>50</v>
      </c>
      <c r="AK36" s="19">
        <v>11</v>
      </c>
    </row>
    <row r="37" spans="1:38" x14ac:dyDescent="0.25">
      <c r="A37">
        <v>4</v>
      </c>
      <c r="B37">
        <v>62</v>
      </c>
      <c r="C37">
        <v>61</v>
      </c>
      <c r="D37">
        <v>78</v>
      </c>
      <c r="E37">
        <v>4</v>
      </c>
      <c r="F37">
        <v>18</v>
      </c>
      <c r="G37">
        <v>94</v>
      </c>
      <c r="H37">
        <v>8</v>
      </c>
      <c r="I37">
        <v>1</v>
      </c>
      <c r="J37">
        <v>44</v>
      </c>
      <c r="K37">
        <v>48</v>
      </c>
      <c r="L37">
        <v>10</v>
      </c>
      <c r="M37">
        <v>46</v>
      </c>
      <c r="N37">
        <v>33</v>
      </c>
      <c r="O37">
        <v>49</v>
      </c>
      <c r="P37">
        <v>41</v>
      </c>
      <c r="R37">
        <v>52</v>
      </c>
      <c r="S37">
        <v>33</v>
      </c>
      <c r="T37">
        <v>18</v>
      </c>
      <c r="U37">
        <v>64</v>
      </c>
      <c r="V37">
        <v>20</v>
      </c>
      <c r="W37">
        <v>47</v>
      </c>
      <c r="X37">
        <v>54</v>
      </c>
      <c r="Y37">
        <v>12</v>
      </c>
      <c r="Z37">
        <v>16</v>
      </c>
      <c r="AA37">
        <v>4</v>
      </c>
      <c r="AB37">
        <v>8</v>
      </c>
      <c r="AC37">
        <v>10</v>
      </c>
      <c r="AD37">
        <v>46</v>
      </c>
      <c r="AE37">
        <v>10</v>
      </c>
      <c r="AF37">
        <v>28</v>
      </c>
      <c r="AG37">
        <v>27</v>
      </c>
      <c r="AJ37" s="21">
        <v>60</v>
      </c>
      <c r="AK37" s="19">
        <v>14</v>
      </c>
    </row>
    <row r="38" spans="1:38" x14ac:dyDescent="0.25">
      <c r="A38">
        <v>93</v>
      </c>
      <c r="B38">
        <v>67</v>
      </c>
      <c r="C38">
        <v>11</v>
      </c>
      <c r="D38">
        <v>61</v>
      </c>
      <c r="E38">
        <v>90</v>
      </c>
      <c r="F38">
        <v>69</v>
      </c>
      <c r="G38">
        <v>84</v>
      </c>
      <c r="H38">
        <v>66</v>
      </c>
      <c r="I38">
        <v>54</v>
      </c>
      <c r="J38">
        <v>51</v>
      </c>
      <c r="K38">
        <v>1</v>
      </c>
      <c r="L38">
        <v>67</v>
      </c>
      <c r="M38">
        <v>1</v>
      </c>
      <c r="N38">
        <v>25</v>
      </c>
      <c r="O38">
        <v>76</v>
      </c>
      <c r="P38">
        <v>24</v>
      </c>
      <c r="R38">
        <v>52</v>
      </c>
      <c r="S38">
        <v>36</v>
      </c>
      <c r="T38">
        <v>18</v>
      </c>
      <c r="U38">
        <v>66</v>
      </c>
      <c r="V38">
        <v>20</v>
      </c>
      <c r="W38">
        <v>47</v>
      </c>
      <c r="X38">
        <v>55</v>
      </c>
      <c r="Y38">
        <v>13</v>
      </c>
      <c r="Z38">
        <v>16</v>
      </c>
      <c r="AA38">
        <v>4</v>
      </c>
      <c r="AB38">
        <v>12</v>
      </c>
      <c r="AC38">
        <v>10</v>
      </c>
      <c r="AD38">
        <v>46</v>
      </c>
      <c r="AE38">
        <v>10</v>
      </c>
      <c r="AF38">
        <v>29</v>
      </c>
      <c r="AG38">
        <v>28</v>
      </c>
      <c r="AJ38" s="21">
        <v>70</v>
      </c>
      <c r="AK38" s="19">
        <v>18</v>
      </c>
    </row>
    <row r="39" spans="1:38" x14ac:dyDescent="0.25">
      <c r="A39">
        <v>28</v>
      </c>
      <c r="B39">
        <v>57</v>
      </c>
      <c r="C39">
        <v>40</v>
      </c>
      <c r="D39">
        <v>45</v>
      </c>
      <c r="E39">
        <v>2</v>
      </c>
      <c r="F39">
        <v>27</v>
      </c>
      <c r="G39">
        <v>54</v>
      </c>
      <c r="H39">
        <v>80</v>
      </c>
      <c r="I39">
        <v>11</v>
      </c>
      <c r="J39">
        <v>6</v>
      </c>
      <c r="K39">
        <v>63</v>
      </c>
      <c r="L39">
        <v>69</v>
      </c>
      <c r="M39">
        <v>3</v>
      </c>
      <c r="N39">
        <v>13</v>
      </c>
      <c r="O39">
        <v>34</v>
      </c>
      <c r="P39">
        <v>34</v>
      </c>
      <c r="R39">
        <v>53</v>
      </c>
      <c r="S39">
        <v>37</v>
      </c>
      <c r="T39">
        <v>19</v>
      </c>
      <c r="U39">
        <v>66</v>
      </c>
      <c r="V39">
        <v>21</v>
      </c>
      <c r="W39">
        <v>47</v>
      </c>
      <c r="X39">
        <v>57</v>
      </c>
      <c r="Y39">
        <v>13</v>
      </c>
      <c r="Z39">
        <v>16</v>
      </c>
      <c r="AA39">
        <v>4</v>
      </c>
      <c r="AB39">
        <v>31</v>
      </c>
      <c r="AC39">
        <v>10</v>
      </c>
      <c r="AD39">
        <v>46</v>
      </c>
      <c r="AE39">
        <v>10</v>
      </c>
      <c r="AF39">
        <v>29</v>
      </c>
      <c r="AG39">
        <v>29</v>
      </c>
      <c r="AJ39" s="21">
        <v>80</v>
      </c>
      <c r="AK39" s="19">
        <v>8</v>
      </c>
    </row>
    <row r="40" spans="1:38" x14ac:dyDescent="0.25">
      <c r="A40">
        <v>96</v>
      </c>
      <c r="B40">
        <v>55</v>
      </c>
      <c r="C40">
        <v>94</v>
      </c>
      <c r="D40">
        <v>75</v>
      </c>
      <c r="E40">
        <v>55</v>
      </c>
      <c r="F40">
        <v>68</v>
      </c>
      <c r="G40">
        <v>92</v>
      </c>
      <c r="H40">
        <v>6</v>
      </c>
      <c r="I40">
        <v>21</v>
      </c>
      <c r="J40">
        <v>30</v>
      </c>
      <c r="K40">
        <v>74</v>
      </c>
      <c r="L40">
        <v>18</v>
      </c>
      <c r="M40">
        <v>93</v>
      </c>
      <c r="N40">
        <v>61</v>
      </c>
      <c r="O40">
        <v>50</v>
      </c>
      <c r="P40">
        <v>33</v>
      </c>
      <c r="R40">
        <v>54</v>
      </c>
      <c r="S40">
        <v>37</v>
      </c>
      <c r="T40">
        <v>19</v>
      </c>
      <c r="U40">
        <v>66</v>
      </c>
      <c r="V40">
        <v>21</v>
      </c>
      <c r="W40">
        <v>47</v>
      </c>
      <c r="X40">
        <v>63</v>
      </c>
      <c r="Y40">
        <v>13</v>
      </c>
      <c r="Z40">
        <v>16</v>
      </c>
      <c r="AA40">
        <v>4</v>
      </c>
      <c r="AB40">
        <v>37</v>
      </c>
      <c r="AC40">
        <v>11</v>
      </c>
      <c r="AD40">
        <v>46</v>
      </c>
      <c r="AE40">
        <v>10</v>
      </c>
      <c r="AF40">
        <v>30</v>
      </c>
      <c r="AG40">
        <v>29</v>
      </c>
      <c r="AJ40" s="21">
        <v>90</v>
      </c>
      <c r="AK40" s="19">
        <v>12</v>
      </c>
    </row>
    <row r="41" spans="1:38" x14ac:dyDescent="0.25">
      <c r="A41">
        <v>66</v>
      </c>
      <c r="B41">
        <v>72</v>
      </c>
      <c r="C41">
        <v>8</v>
      </c>
      <c r="D41">
        <v>82</v>
      </c>
      <c r="E41">
        <v>4</v>
      </c>
      <c r="F41">
        <v>36</v>
      </c>
      <c r="G41">
        <v>8</v>
      </c>
      <c r="H41">
        <v>50</v>
      </c>
      <c r="I41">
        <v>16</v>
      </c>
      <c r="J41">
        <v>3</v>
      </c>
      <c r="K41">
        <v>4</v>
      </c>
      <c r="L41">
        <v>73</v>
      </c>
      <c r="M41">
        <v>85</v>
      </c>
      <c r="N41">
        <v>83</v>
      </c>
      <c r="O41">
        <v>19</v>
      </c>
      <c r="P41">
        <v>40</v>
      </c>
      <c r="R41">
        <v>54</v>
      </c>
      <c r="S41">
        <v>37</v>
      </c>
      <c r="T41">
        <v>20</v>
      </c>
      <c r="U41">
        <v>67</v>
      </c>
      <c r="V41">
        <v>22</v>
      </c>
      <c r="W41">
        <v>48</v>
      </c>
      <c r="X41">
        <v>63</v>
      </c>
      <c r="Y41">
        <v>14</v>
      </c>
      <c r="Z41">
        <v>18</v>
      </c>
      <c r="AA41">
        <v>5</v>
      </c>
      <c r="AB41">
        <v>38</v>
      </c>
      <c r="AC41">
        <v>11</v>
      </c>
      <c r="AD41">
        <v>46</v>
      </c>
      <c r="AE41">
        <v>10</v>
      </c>
      <c r="AF41">
        <v>30</v>
      </c>
      <c r="AG41">
        <v>29</v>
      </c>
      <c r="AJ41" s="21">
        <v>100</v>
      </c>
      <c r="AK41" s="19">
        <v>0</v>
      </c>
    </row>
    <row r="42" spans="1:38" ht="15.75" thickBot="1" x14ac:dyDescent="0.3">
      <c r="A42">
        <v>97</v>
      </c>
      <c r="B42">
        <v>52</v>
      </c>
      <c r="C42">
        <v>24</v>
      </c>
      <c r="D42">
        <v>81</v>
      </c>
      <c r="E42">
        <v>4</v>
      </c>
      <c r="F42">
        <v>76</v>
      </c>
      <c r="G42">
        <v>72</v>
      </c>
      <c r="H42">
        <v>10</v>
      </c>
      <c r="I42">
        <v>11</v>
      </c>
      <c r="J42">
        <v>1</v>
      </c>
      <c r="K42">
        <v>59</v>
      </c>
      <c r="L42">
        <v>47</v>
      </c>
      <c r="M42">
        <v>46</v>
      </c>
      <c r="N42">
        <v>37</v>
      </c>
      <c r="O42">
        <v>32</v>
      </c>
      <c r="P42">
        <v>34</v>
      </c>
      <c r="R42">
        <v>55</v>
      </c>
      <c r="S42">
        <v>40</v>
      </c>
      <c r="T42">
        <v>20</v>
      </c>
      <c r="U42">
        <v>67</v>
      </c>
      <c r="V42">
        <v>22</v>
      </c>
      <c r="W42">
        <v>51</v>
      </c>
      <c r="X42">
        <v>63</v>
      </c>
      <c r="Y42">
        <v>14</v>
      </c>
      <c r="Z42">
        <v>18</v>
      </c>
      <c r="AA42">
        <v>6</v>
      </c>
      <c r="AB42">
        <v>40</v>
      </c>
      <c r="AC42">
        <v>11</v>
      </c>
      <c r="AD42">
        <v>46</v>
      </c>
      <c r="AE42">
        <v>10</v>
      </c>
      <c r="AF42">
        <v>31</v>
      </c>
      <c r="AG42">
        <v>29</v>
      </c>
      <c r="AJ42" s="22" t="s">
        <v>179</v>
      </c>
      <c r="AK42" s="22">
        <v>0</v>
      </c>
    </row>
    <row r="43" spans="1:38" ht="15.75" thickBot="1" x14ac:dyDescent="0.3">
      <c r="A43">
        <v>56</v>
      </c>
      <c r="B43">
        <v>68</v>
      </c>
      <c r="C43">
        <v>13</v>
      </c>
      <c r="D43">
        <v>75</v>
      </c>
      <c r="E43">
        <v>5</v>
      </c>
      <c r="F43">
        <v>47</v>
      </c>
      <c r="G43">
        <v>73</v>
      </c>
      <c r="H43">
        <v>14</v>
      </c>
      <c r="I43">
        <v>23</v>
      </c>
      <c r="J43">
        <v>48</v>
      </c>
      <c r="K43">
        <v>98</v>
      </c>
      <c r="L43">
        <v>1</v>
      </c>
      <c r="M43">
        <v>25</v>
      </c>
      <c r="N43">
        <v>29</v>
      </c>
      <c r="O43">
        <v>66</v>
      </c>
      <c r="P43">
        <v>22</v>
      </c>
      <c r="R43">
        <v>56</v>
      </c>
      <c r="S43">
        <v>41</v>
      </c>
      <c r="T43">
        <v>22</v>
      </c>
      <c r="U43">
        <v>67</v>
      </c>
      <c r="V43">
        <v>22</v>
      </c>
      <c r="W43">
        <v>51</v>
      </c>
      <c r="X43">
        <v>64</v>
      </c>
      <c r="Y43">
        <v>15</v>
      </c>
      <c r="Z43">
        <v>19</v>
      </c>
      <c r="AA43">
        <v>6</v>
      </c>
      <c r="AB43">
        <v>41</v>
      </c>
      <c r="AC43">
        <v>12</v>
      </c>
      <c r="AD43">
        <v>46</v>
      </c>
      <c r="AE43">
        <v>10</v>
      </c>
      <c r="AF43">
        <v>31</v>
      </c>
      <c r="AG43">
        <v>30</v>
      </c>
    </row>
    <row r="44" spans="1:38" x14ac:dyDescent="0.25">
      <c r="A44">
        <v>97</v>
      </c>
      <c r="B44">
        <v>4</v>
      </c>
      <c r="C44">
        <v>24</v>
      </c>
      <c r="D44">
        <v>46</v>
      </c>
      <c r="E44">
        <v>96</v>
      </c>
      <c r="F44">
        <v>53</v>
      </c>
      <c r="G44">
        <v>86</v>
      </c>
      <c r="H44">
        <v>30</v>
      </c>
      <c r="I44">
        <v>42</v>
      </c>
      <c r="J44">
        <v>0</v>
      </c>
      <c r="K44">
        <v>2</v>
      </c>
      <c r="L44">
        <v>12</v>
      </c>
      <c r="M44">
        <v>45</v>
      </c>
      <c r="N44">
        <v>37</v>
      </c>
      <c r="O44">
        <v>80</v>
      </c>
      <c r="P44">
        <v>31</v>
      </c>
      <c r="R44">
        <v>57</v>
      </c>
      <c r="S44">
        <v>42</v>
      </c>
      <c r="T44">
        <v>22</v>
      </c>
      <c r="U44">
        <v>67</v>
      </c>
      <c r="V44">
        <v>23</v>
      </c>
      <c r="W44">
        <v>51</v>
      </c>
      <c r="X44">
        <v>64</v>
      </c>
      <c r="Y44">
        <v>16</v>
      </c>
      <c r="Z44">
        <v>19</v>
      </c>
      <c r="AA44">
        <v>6</v>
      </c>
      <c r="AB44">
        <v>41</v>
      </c>
      <c r="AC44">
        <v>13</v>
      </c>
      <c r="AD44">
        <v>46</v>
      </c>
      <c r="AE44">
        <v>11</v>
      </c>
      <c r="AF44">
        <v>31</v>
      </c>
      <c r="AG44">
        <v>30</v>
      </c>
      <c r="AK44" s="23" t="s">
        <v>178</v>
      </c>
      <c r="AL44" s="23" t="s">
        <v>180</v>
      </c>
    </row>
    <row r="45" spans="1:38" x14ac:dyDescent="0.25">
      <c r="A45">
        <v>90</v>
      </c>
      <c r="B45">
        <v>55</v>
      </c>
      <c r="C45">
        <v>18</v>
      </c>
      <c r="D45">
        <v>66</v>
      </c>
      <c r="E45">
        <v>65</v>
      </c>
      <c r="F45">
        <v>62</v>
      </c>
      <c r="G45">
        <v>71</v>
      </c>
      <c r="H45">
        <v>30</v>
      </c>
      <c r="I45">
        <v>24</v>
      </c>
      <c r="J45">
        <v>2</v>
      </c>
      <c r="K45">
        <v>83</v>
      </c>
      <c r="L45">
        <v>62</v>
      </c>
      <c r="M45">
        <v>46</v>
      </c>
      <c r="N45">
        <v>27</v>
      </c>
      <c r="O45">
        <v>90</v>
      </c>
      <c r="P45">
        <v>30</v>
      </c>
      <c r="R45">
        <v>58</v>
      </c>
      <c r="S45">
        <v>42</v>
      </c>
      <c r="T45">
        <v>22</v>
      </c>
      <c r="U45">
        <v>68</v>
      </c>
      <c r="V45">
        <v>23</v>
      </c>
      <c r="W45">
        <v>51</v>
      </c>
      <c r="X45">
        <v>64</v>
      </c>
      <c r="Y45">
        <v>16</v>
      </c>
      <c r="Z45">
        <v>21</v>
      </c>
      <c r="AA45">
        <v>6</v>
      </c>
      <c r="AB45">
        <v>42</v>
      </c>
      <c r="AC45">
        <v>13</v>
      </c>
      <c r="AD45">
        <v>46</v>
      </c>
      <c r="AE45">
        <v>11</v>
      </c>
      <c r="AF45">
        <v>32</v>
      </c>
      <c r="AG45">
        <v>30</v>
      </c>
      <c r="AK45" s="21">
        <v>10</v>
      </c>
      <c r="AL45" s="19">
        <v>4</v>
      </c>
    </row>
    <row r="46" spans="1:38" x14ac:dyDescent="0.25">
      <c r="A46">
        <v>79</v>
      </c>
      <c r="B46">
        <v>81</v>
      </c>
      <c r="C46">
        <v>20</v>
      </c>
      <c r="D46">
        <v>76</v>
      </c>
      <c r="E46">
        <v>72</v>
      </c>
      <c r="F46">
        <v>12</v>
      </c>
      <c r="G46">
        <v>90</v>
      </c>
      <c r="H46">
        <v>3</v>
      </c>
      <c r="I46">
        <v>59</v>
      </c>
      <c r="J46">
        <v>6</v>
      </c>
      <c r="K46">
        <v>58</v>
      </c>
      <c r="L46">
        <v>10</v>
      </c>
      <c r="M46">
        <v>63</v>
      </c>
      <c r="N46">
        <v>40</v>
      </c>
      <c r="O46">
        <v>67</v>
      </c>
      <c r="P46">
        <v>19</v>
      </c>
      <c r="R46">
        <v>58</v>
      </c>
      <c r="S46">
        <v>42</v>
      </c>
      <c r="T46">
        <v>23</v>
      </c>
      <c r="U46">
        <v>68</v>
      </c>
      <c r="V46">
        <v>23</v>
      </c>
      <c r="W46">
        <v>51</v>
      </c>
      <c r="X46">
        <v>64</v>
      </c>
      <c r="Y46">
        <v>17</v>
      </c>
      <c r="Z46">
        <v>21</v>
      </c>
      <c r="AA46">
        <v>6</v>
      </c>
      <c r="AB46">
        <v>42</v>
      </c>
      <c r="AC46">
        <v>14</v>
      </c>
      <c r="AD46">
        <v>47</v>
      </c>
      <c r="AE46">
        <v>11</v>
      </c>
      <c r="AF46">
        <v>32</v>
      </c>
      <c r="AG46">
        <v>30</v>
      </c>
      <c r="AK46" s="21">
        <v>20</v>
      </c>
      <c r="AL46" s="19">
        <v>15</v>
      </c>
    </row>
    <row r="47" spans="1:38" x14ac:dyDescent="0.25">
      <c r="A47">
        <v>66</v>
      </c>
      <c r="B47">
        <v>68</v>
      </c>
      <c r="C47">
        <v>11</v>
      </c>
      <c r="D47">
        <v>70</v>
      </c>
      <c r="E47">
        <v>61</v>
      </c>
      <c r="F47">
        <v>41</v>
      </c>
      <c r="G47">
        <v>41</v>
      </c>
      <c r="H47">
        <v>2</v>
      </c>
      <c r="I47">
        <v>76</v>
      </c>
      <c r="J47">
        <v>4</v>
      </c>
      <c r="K47">
        <v>72</v>
      </c>
      <c r="L47">
        <v>74</v>
      </c>
      <c r="M47">
        <v>55</v>
      </c>
      <c r="N47">
        <v>33</v>
      </c>
      <c r="O47">
        <v>79</v>
      </c>
      <c r="P47">
        <v>29</v>
      </c>
      <c r="R47">
        <v>58</v>
      </c>
      <c r="S47">
        <v>44</v>
      </c>
      <c r="T47">
        <v>24</v>
      </c>
      <c r="U47">
        <v>68</v>
      </c>
      <c r="V47">
        <v>24</v>
      </c>
      <c r="W47">
        <v>51</v>
      </c>
      <c r="X47">
        <v>67</v>
      </c>
      <c r="Y47">
        <v>18</v>
      </c>
      <c r="Z47">
        <v>22</v>
      </c>
      <c r="AA47">
        <v>7</v>
      </c>
      <c r="AB47">
        <v>43</v>
      </c>
      <c r="AC47">
        <v>15</v>
      </c>
      <c r="AD47">
        <v>47</v>
      </c>
      <c r="AE47">
        <v>12</v>
      </c>
      <c r="AF47">
        <v>32</v>
      </c>
      <c r="AG47">
        <v>31</v>
      </c>
      <c r="AK47" s="21">
        <v>30</v>
      </c>
      <c r="AL47" s="19">
        <v>26</v>
      </c>
    </row>
    <row r="48" spans="1:38" x14ac:dyDescent="0.25">
      <c r="A48">
        <v>98</v>
      </c>
      <c r="B48">
        <v>1</v>
      </c>
      <c r="C48">
        <v>18</v>
      </c>
      <c r="D48">
        <v>33</v>
      </c>
      <c r="E48">
        <v>16</v>
      </c>
      <c r="F48">
        <v>48</v>
      </c>
      <c r="G48">
        <v>84</v>
      </c>
      <c r="H48">
        <v>54</v>
      </c>
      <c r="I48">
        <v>74</v>
      </c>
      <c r="J48">
        <v>26</v>
      </c>
      <c r="K48">
        <v>62</v>
      </c>
      <c r="L48">
        <v>50</v>
      </c>
      <c r="M48">
        <v>6</v>
      </c>
      <c r="N48">
        <v>43</v>
      </c>
      <c r="O48">
        <v>39</v>
      </c>
      <c r="P48">
        <v>29</v>
      </c>
      <c r="R48">
        <v>58</v>
      </c>
      <c r="S48">
        <v>46</v>
      </c>
      <c r="T48">
        <v>24</v>
      </c>
      <c r="U48">
        <v>69</v>
      </c>
      <c r="V48">
        <v>24</v>
      </c>
      <c r="W48">
        <v>52</v>
      </c>
      <c r="X48">
        <v>70</v>
      </c>
      <c r="Y48">
        <v>20</v>
      </c>
      <c r="Z48">
        <v>23</v>
      </c>
      <c r="AA48">
        <v>7</v>
      </c>
      <c r="AB48">
        <v>44</v>
      </c>
      <c r="AC48">
        <v>15</v>
      </c>
      <c r="AD48">
        <v>47</v>
      </c>
      <c r="AE48">
        <v>12</v>
      </c>
      <c r="AF48">
        <v>34</v>
      </c>
      <c r="AG48">
        <v>32</v>
      </c>
      <c r="AK48" s="21">
        <v>40</v>
      </c>
      <c r="AL48" s="19">
        <v>36</v>
      </c>
    </row>
    <row r="49" spans="1:38" x14ac:dyDescent="0.25">
      <c r="A49">
        <v>81</v>
      </c>
      <c r="B49">
        <v>49</v>
      </c>
      <c r="C49">
        <v>9</v>
      </c>
      <c r="D49">
        <v>24</v>
      </c>
      <c r="E49">
        <v>96</v>
      </c>
      <c r="F49">
        <v>57</v>
      </c>
      <c r="G49">
        <v>83</v>
      </c>
      <c r="H49">
        <v>2</v>
      </c>
      <c r="I49">
        <v>26</v>
      </c>
      <c r="J49">
        <v>30</v>
      </c>
      <c r="K49">
        <v>62</v>
      </c>
      <c r="L49">
        <v>66</v>
      </c>
      <c r="M49">
        <v>98</v>
      </c>
      <c r="N49">
        <v>22</v>
      </c>
      <c r="O49">
        <v>41</v>
      </c>
      <c r="P49">
        <v>30</v>
      </c>
      <c r="R49">
        <v>59</v>
      </c>
      <c r="S49">
        <v>47</v>
      </c>
      <c r="T49">
        <v>24</v>
      </c>
      <c r="U49">
        <v>69</v>
      </c>
      <c r="V49">
        <v>25</v>
      </c>
      <c r="W49">
        <v>53</v>
      </c>
      <c r="X49">
        <v>71</v>
      </c>
      <c r="Y49">
        <v>22</v>
      </c>
      <c r="Z49">
        <v>23</v>
      </c>
      <c r="AA49">
        <v>8</v>
      </c>
      <c r="AB49">
        <v>44</v>
      </c>
      <c r="AC49">
        <v>16</v>
      </c>
      <c r="AD49">
        <v>48</v>
      </c>
      <c r="AE49">
        <v>12</v>
      </c>
      <c r="AF49">
        <v>34</v>
      </c>
      <c r="AG49">
        <v>32</v>
      </c>
      <c r="AK49" s="21">
        <v>50</v>
      </c>
      <c r="AL49" s="19">
        <v>21</v>
      </c>
    </row>
    <row r="50" spans="1:38" x14ac:dyDescent="0.25">
      <c r="A50">
        <v>50</v>
      </c>
      <c r="B50">
        <v>6</v>
      </c>
      <c r="C50">
        <v>30</v>
      </c>
      <c r="D50">
        <v>26</v>
      </c>
      <c r="E50">
        <v>53</v>
      </c>
      <c r="F50">
        <v>60</v>
      </c>
      <c r="G50">
        <v>75</v>
      </c>
      <c r="H50">
        <v>36</v>
      </c>
      <c r="I50">
        <v>70</v>
      </c>
      <c r="J50">
        <v>17</v>
      </c>
      <c r="K50">
        <v>2</v>
      </c>
      <c r="L50">
        <v>14</v>
      </c>
      <c r="M50">
        <v>7</v>
      </c>
      <c r="N50">
        <v>30</v>
      </c>
      <c r="O50">
        <v>10</v>
      </c>
      <c r="P50">
        <v>41</v>
      </c>
      <c r="R50">
        <v>59</v>
      </c>
      <c r="S50">
        <v>48</v>
      </c>
      <c r="T50">
        <v>25</v>
      </c>
      <c r="U50">
        <v>70</v>
      </c>
      <c r="V50">
        <v>25</v>
      </c>
      <c r="W50">
        <v>53</v>
      </c>
      <c r="X50">
        <v>72</v>
      </c>
      <c r="Y50">
        <v>22</v>
      </c>
      <c r="Z50">
        <v>23</v>
      </c>
      <c r="AA50">
        <v>8</v>
      </c>
      <c r="AB50">
        <v>45</v>
      </c>
      <c r="AC50">
        <v>16</v>
      </c>
      <c r="AD50">
        <v>48</v>
      </c>
      <c r="AE50">
        <v>13</v>
      </c>
      <c r="AF50">
        <v>34</v>
      </c>
      <c r="AG50">
        <v>32</v>
      </c>
      <c r="AK50" s="21">
        <v>60</v>
      </c>
      <c r="AL50" s="19">
        <v>10</v>
      </c>
    </row>
    <row r="51" spans="1:38" x14ac:dyDescent="0.25">
      <c r="A51">
        <v>50</v>
      </c>
      <c r="B51">
        <v>1</v>
      </c>
      <c r="C51">
        <v>52</v>
      </c>
      <c r="D51">
        <v>80</v>
      </c>
      <c r="E51">
        <v>22</v>
      </c>
      <c r="F51">
        <v>54</v>
      </c>
      <c r="G51">
        <v>18</v>
      </c>
      <c r="H51">
        <v>98</v>
      </c>
      <c r="I51">
        <v>53</v>
      </c>
      <c r="J51">
        <v>16</v>
      </c>
      <c r="K51">
        <v>63</v>
      </c>
      <c r="L51">
        <v>88</v>
      </c>
      <c r="M51">
        <v>82</v>
      </c>
      <c r="N51">
        <v>52</v>
      </c>
      <c r="O51">
        <v>4</v>
      </c>
      <c r="P51">
        <v>66</v>
      </c>
      <c r="R51">
        <v>59</v>
      </c>
      <c r="S51">
        <v>48</v>
      </c>
      <c r="T51">
        <v>26</v>
      </c>
      <c r="U51">
        <v>70</v>
      </c>
      <c r="V51">
        <v>26</v>
      </c>
      <c r="W51">
        <v>54</v>
      </c>
      <c r="X51">
        <v>72</v>
      </c>
      <c r="Y51">
        <v>22</v>
      </c>
      <c r="Z51">
        <v>24</v>
      </c>
      <c r="AA51">
        <v>9</v>
      </c>
      <c r="AB51">
        <v>46</v>
      </c>
      <c r="AC51">
        <v>16</v>
      </c>
      <c r="AD51">
        <v>48</v>
      </c>
      <c r="AE51">
        <v>13</v>
      </c>
      <c r="AF51">
        <v>34</v>
      </c>
      <c r="AG51">
        <v>33</v>
      </c>
      <c r="AK51" s="21">
        <v>70</v>
      </c>
      <c r="AL51" s="19">
        <v>6</v>
      </c>
    </row>
    <row r="52" spans="1:38" x14ac:dyDescent="0.25">
      <c r="A52">
        <v>8</v>
      </c>
      <c r="B52">
        <v>52</v>
      </c>
      <c r="C52">
        <v>70</v>
      </c>
      <c r="D52">
        <v>78</v>
      </c>
      <c r="E52">
        <v>50</v>
      </c>
      <c r="F52">
        <v>72</v>
      </c>
      <c r="G52">
        <v>55</v>
      </c>
      <c r="H52">
        <v>3</v>
      </c>
      <c r="I52">
        <v>49</v>
      </c>
      <c r="J52">
        <v>13</v>
      </c>
      <c r="K52">
        <v>84</v>
      </c>
      <c r="L52">
        <v>26</v>
      </c>
      <c r="M52">
        <v>46</v>
      </c>
      <c r="N52">
        <v>25</v>
      </c>
      <c r="O52">
        <v>7</v>
      </c>
      <c r="P52">
        <v>29</v>
      </c>
      <c r="R52">
        <v>62</v>
      </c>
      <c r="S52">
        <v>49</v>
      </c>
      <c r="T52">
        <v>27</v>
      </c>
      <c r="U52">
        <v>70</v>
      </c>
      <c r="V52">
        <v>28</v>
      </c>
      <c r="W52">
        <v>56</v>
      </c>
      <c r="X52">
        <v>73</v>
      </c>
      <c r="Y52">
        <v>22</v>
      </c>
      <c r="Z52">
        <v>24</v>
      </c>
      <c r="AA52">
        <v>9</v>
      </c>
      <c r="AB52">
        <v>46</v>
      </c>
      <c r="AC52">
        <v>16</v>
      </c>
      <c r="AD52">
        <v>49</v>
      </c>
      <c r="AE52">
        <v>13</v>
      </c>
      <c r="AF52">
        <v>35</v>
      </c>
      <c r="AG52">
        <v>33</v>
      </c>
      <c r="AK52" s="21">
        <v>80</v>
      </c>
      <c r="AL52" s="19">
        <v>0</v>
      </c>
    </row>
    <row r="53" spans="1:38" x14ac:dyDescent="0.25">
      <c r="A53">
        <v>94</v>
      </c>
      <c r="B53">
        <v>88</v>
      </c>
      <c r="C53">
        <v>30</v>
      </c>
      <c r="D53">
        <v>78</v>
      </c>
      <c r="E53">
        <v>54</v>
      </c>
      <c r="F53">
        <v>59</v>
      </c>
      <c r="G53">
        <v>93</v>
      </c>
      <c r="H53">
        <v>3</v>
      </c>
      <c r="I53">
        <v>28</v>
      </c>
      <c r="J53">
        <v>40</v>
      </c>
      <c r="K53">
        <v>67</v>
      </c>
      <c r="L53">
        <v>67</v>
      </c>
      <c r="M53">
        <v>47</v>
      </c>
      <c r="N53">
        <v>54</v>
      </c>
      <c r="O53">
        <v>56</v>
      </c>
      <c r="P53">
        <v>30</v>
      </c>
      <c r="R53">
        <v>63</v>
      </c>
      <c r="S53">
        <v>49</v>
      </c>
      <c r="T53">
        <v>28</v>
      </c>
      <c r="U53">
        <v>71</v>
      </c>
      <c r="V53">
        <v>28</v>
      </c>
      <c r="W53">
        <v>57</v>
      </c>
      <c r="X53">
        <v>74</v>
      </c>
      <c r="Y53">
        <v>24</v>
      </c>
      <c r="Z53">
        <v>26</v>
      </c>
      <c r="AA53">
        <v>10</v>
      </c>
      <c r="AB53">
        <v>47</v>
      </c>
      <c r="AC53">
        <v>16</v>
      </c>
      <c r="AD53">
        <v>49</v>
      </c>
      <c r="AE53">
        <v>14</v>
      </c>
      <c r="AF53">
        <v>35</v>
      </c>
      <c r="AG53">
        <v>33</v>
      </c>
      <c r="AK53" s="21">
        <v>90</v>
      </c>
      <c r="AL53" s="19">
        <v>1</v>
      </c>
    </row>
    <row r="54" spans="1:38" x14ac:dyDescent="0.25">
      <c r="A54">
        <v>93</v>
      </c>
      <c r="B54">
        <v>6</v>
      </c>
      <c r="C54">
        <v>80</v>
      </c>
      <c r="D54">
        <v>66</v>
      </c>
      <c r="E54">
        <v>20</v>
      </c>
      <c r="F54">
        <v>58</v>
      </c>
      <c r="G54">
        <v>28</v>
      </c>
      <c r="H54">
        <v>45</v>
      </c>
      <c r="I54">
        <v>39</v>
      </c>
      <c r="J54">
        <v>60</v>
      </c>
      <c r="K54">
        <v>38</v>
      </c>
      <c r="L54">
        <v>9</v>
      </c>
      <c r="M54">
        <v>99</v>
      </c>
      <c r="N54">
        <v>8</v>
      </c>
      <c r="O54">
        <v>68</v>
      </c>
      <c r="P54">
        <v>34</v>
      </c>
      <c r="R54">
        <v>64</v>
      </c>
      <c r="S54">
        <v>50</v>
      </c>
      <c r="T54">
        <v>28</v>
      </c>
      <c r="U54">
        <v>72</v>
      </c>
      <c r="V54">
        <v>30</v>
      </c>
      <c r="W54">
        <v>57</v>
      </c>
      <c r="X54">
        <v>74</v>
      </c>
      <c r="Y54">
        <v>25</v>
      </c>
      <c r="Z54">
        <v>26</v>
      </c>
      <c r="AA54">
        <v>11</v>
      </c>
      <c r="AB54">
        <v>47</v>
      </c>
      <c r="AC54">
        <v>16</v>
      </c>
      <c r="AD54">
        <v>49</v>
      </c>
      <c r="AE54">
        <v>14</v>
      </c>
      <c r="AF54">
        <v>36</v>
      </c>
      <c r="AG54">
        <v>33</v>
      </c>
      <c r="AK54" s="21">
        <v>100</v>
      </c>
      <c r="AL54" s="19">
        <v>1</v>
      </c>
    </row>
    <row r="55" spans="1:38" ht="15.75" thickBot="1" x14ac:dyDescent="0.3">
      <c r="A55">
        <v>54</v>
      </c>
      <c r="B55">
        <v>2</v>
      </c>
      <c r="C55">
        <v>35</v>
      </c>
      <c r="D55">
        <v>60</v>
      </c>
      <c r="E55">
        <v>23</v>
      </c>
      <c r="F55">
        <v>72</v>
      </c>
      <c r="G55">
        <v>93</v>
      </c>
      <c r="H55">
        <v>98</v>
      </c>
      <c r="I55">
        <v>51</v>
      </c>
      <c r="J55">
        <v>19</v>
      </c>
      <c r="K55">
        <v>70</v>
      </c>
      <c r="L55">
        <v>80</v>
      </c>
      <c r="M55">
        <v>83</v>
      </c>
      <c r="N55">
        <v>13</v>
      </c>
      <c r="O55">
        <v>58</v>
      </c>
      <c r="P55">
        <v>33</v>
      </c>
      <c r="R55">
        <v>66</v>
      </c>
      <c r="S55">
        <v>50</v>
      </c>
      <c r="T55">
        <v>28</v>
      </c>
      <c r="U55">
        <v>72</v>
      </c>
      <c r="V55">
        <v>30</v>
      </c>
      <c r="W55">
        <v>57</v>
      </c>
      <c r="X55">
        <v>75</v>
      </c>
      <c r="Y55">
        <v>26</v>
      </c>
      <c r="Z55">
        <v>27</v>
      </c>
      <c r="AA55">
        <v>13</v>
      </c>
      <c r="AB55">
        <v>48</v>
      </c>
      <c r="AC55">
        <v>16</v>
      </c>
      <c r="AD55">
        <v>50</v>
      </c>
      <c r="AE55">
        <v>14</v>
      </c>
      <c r="AF55">
        <v>37</v>
      </c>
      <c r="AG55">
        <v>34</v>
      </c>
      <c r="AK55" s="22" t="s">
        <v>179</v>
      </c>
      <c r="AL55" s="22">
        <v>0</v>
      </c>
    </row>
    <row r="56" spans="1:38" x14ac:dyDescent="0.25">
      <c r="A56">
        <v>90</v>
      </c>
      <c r="B56">
        <v>73</v>
      </c>
      <c r="C56">
        <v>14</v>
      </c>
      <c r="D56">
        <v>78</v>
      </c>
      <c r="E56">
        <v>99</v>
      </c>
      <c r="F56">
        <v>58</v>
      </c>
      <c r="G56">
        <v>94</v>
      </c>
      <c r="H56">
        <v>13</v>
      </c>
      <c r="I56">
        <v>32</v>
      </c>
      <c r="J56">
        <v>32</v>
      </c>
      <c r="K56">
        <v>41</v>
      </c>
      <c r="L56">
        <v>72</v>
      </c>
      <c r="M56">
        <v>55</v>
      </c>
      <c r="N56">
        <v>1</v>
      </c>
      <c r="O56">
        <v>36</v>
      </c>
      <c r="P56">
        <v>25</v>
      </c>
      <c r="R56">
        <v>66</v>
      </c>
      <c r="S56">
        <v>51</v>
      </c>
      <c r="T56">
        <v>28</v>
      </c>
      <c r="U56">
        <v>72</v>
      </c>
      <c r="V56">
        <v>31</v>
      </c>
      <c r="W56">
        <v>58</v>
      </c>
      <c r="X56">
        <v>78</v>
      </c>
      <c r="Y56">
        <v>27</v>
      </c>
      <c r="Z56">
        <v>28</v>
      </c>
      <c r="AA56">
        <v>13</v>
      </c>
      <c r="AB56">
        <v>48</v>
      </c>
      <c r="AC56">
        <v>18</v>
      </c>
      <c r="AD56">
        <v>50</v>
      </c>
      <c r="AE56">
        <v>15</v>
      </c>
      <c r="AF56">
        <v>38</v>
      </c>
      <c r="AG56">
        <v>34</v>
      </c>
    </row>
    <row r="57" spans="1:38" x14ac:dyDescent="0.25">
      <c r="A57">
        <v>98</v>
      </c>
      <c r="B57">
        <v>52</v>
      </c>
      <c r="C57">
        <v>19</v>
      </c>
      <c r="D57">
        <v>72</v>
      </c>
      <c r="E57">
        <v>68</v>
      </c>
      <c r="F57">
        <v>59</v>
      </c>
      <c r="G57">
        <v>96</v>
      </c>
      <c r="H57">
        <v>0</v>
      </c>
      <c r="I57">
        <v>26</v>
      </c>
      <c r="J57">
        <v>11</v>
      </c>
      <c r="K57">
        <v>1</v>
      </c>
      <c r="L57">
        <v>24</v>
      </c>
      <c r="M57">
        <v>91</v>
      </c>
      <c r="N57">
        <v>10</v>
      </c>
      <c r="O57">
        <v>80</v>
      </c>
      <c r="P57">
        <v>41</v>
      </c>
      <c r="R57">
        <v>66</v>
      </c>
      <c r="S57">
        <v>51</v>
      </c>
      <c r="T57">
        <v>29</v>
      </c>
      <c r="U57">
        <v>72</v>
      </c>
      <c r="V57">
        <v>31</v>
      </c>
      <c r="W57">
        <v>58</v>
      </c>
      <c r="X57">
        <v>78</v>
      </c>
      <c r="Y57">
        <v>27</v>
      </c>
      <c r="Z57">
        <v>28</v>
      </c>
      <c r="AA57">
        <v>14</v>
      </c>
      <c r="AB57">
        <v>48</v>
      </c>
      <c r="AC57">
        <v>18</v>
      </c>
      <c r="AD57">
        <v>51</v>
      </c>
      <c r="AE57">
        <v>15</v>
      </c>
      <c r="AF57">
        <v>38</v>
      </c>
      <c r="AG57">
        <v>34</v>
      </c>
    </row>
    <row r="58" spans="1:38" x14ac:dyDescent="0.25">
      <c r="A58">
        <v>66</v>
      </c>
      <c r="B58">
        <v>14</v>
      </c>
      <c r="C58">
        <v>30</v>
      </c>
      <c r="D58">
        <v>78</v>
      </c>
      <c r="E58">
        <v>72</v>
      </c>
      <c r="F58">
        <v>6</v>
      </c>
      <c r="G58">
        <v>94</v>
      </c>
      <c r="H58">
        <v>97</v>
      </c>
      <c r="I58">
        <v>31</v>
      </c>
      <c r="J58">
        <v>30</v>
      </c>
      <c r="K58">
        <v>54</v>
      </c>
      <c r="L58">
        <v>20</v>
      </c>
      <c r="M58">
        <v>88</v>
      </c>
      <c r="N58">
        <v>4</v>
      </c>
      <c r="O58">
        <v>8</v>
      </c>
      <c r="P58">
        <v>35</v>
      </c>
      <c r="R58">
        <v>66</v>
      </c>
      <c r="S58">
        <v>51</v>
      </c>
      <c r="T58">
        <v>30</v>
      </c>
      <c r="U58">
        <v>72</v>
      </c>
      <c r="V58">
        <v>31</v>
      </c>
      <c r="W58">
        <v>58</v>
      </c>
      <c r="X58">
        <v>78</v>
      </c>
      <c r="Y58">
        <v>28</v>
      </c>
      <c r="Z58">
        <v>28</v>
      </c>
      <c r="AA58">
        <v>14</v>
      </c>
      <c r="AB58">
        <v>50</v>
      </c>
      <c r="AC58">
        <v>19</v>
      </c>
      <c r="AD58">
        <v>52</v>
      </c>
      <c r="AE58">
        <v>15</v>
      </c>
      <c r="AF58">
        <v>39</v>
      </c>
      <c r="AG58">
        <v>34</v>
      </c>
    </row>
    <row r="59" spans="1:38" x14ac:dyDescent="0.25">
      <c r="A59">
        <v>98</v>
      </c>
      <c r="B59">
        <v>40</v>
      </c>
      <c r="C59">
        <v>3</v>
      </c>
      <c r="D59">
        <v>69</v>
      </c>
      <c r="E59">
        <v>88</v>
      </c>
      <c r="F59">
        <v>47</v>
      </c>
      <c r="G59">
        <v>13</v>
      </c>
      <c r="H59">
        <v>4</v>
      </c>
      <c r="I59">
        <v>88</v>
      </c>
      <c r="J59">
        <v>52</v>
      </c>
      <c r="K59">
        <v>66</v>
      </c>
      <c r="L59">
        <v>4</v>
      </c>
      <c r="M59">
        <v>57</v>
      </c>
      <c r="N59">
        <v>16</v>
      </c>
      <c r="O59">
        <v>31</v>
      </c>
      <c r="P59">
        <v>35</v>
      </c>
      <c r="R59">
        <v>66</v>
      </c>
      <c r="S59">
        <v>51</v>
      </c>
      <c r="T59">
        <v>30</v>
      </c>
      <c r="U59">
        <v>73</v>
      </c>
      <c r="V59">
        <v>37</v>
      </c>
      <c r="W59">
        <v>58</v>
      </c>
      <c r="X59">
        <v>79</v>
      </c>
      <c r="Y59">
        <v>30</v>
      </c>
      <c r="Z59">
        <v>30</v>
      </c>
      <c r="AA59">
        <v>14</v>
      </c>
      <c r="AB59">
        <v>50</v>
      </c>
      <c r="AC59">
        <v>19</v>
      </c>
      <c r="AD59">
        <v>55</v>
      </c>
      <c r="AE59">
        <v>15</v>
      </c>
      <c r="AF59">
        <v>41</v>
      </c>
      <c r="AG59">
        <v>34</v>
      </c>
    </row>
    <row r="60" spans="1:38" x14ac:dyDescent="0.25">
      <c r="A60">
        <v>78</v>
      </c>
      <c r="B60">
        <v>42</v>
      </c>
      <c r="C60">
        <v>61</v>
      </c>
      <c r="D60">
        <v>62</v>
      </c>
      <c r="E60">
        <v>12</v>
      </c>
      <c r="F60">
        <v>24</v>
      </c>
      <c r="G60">
        <v>50</v>
      </c>
      <c r="H60">
        <v>91</v>
      </c>
      <c r="I60">
        <v>40</v>
      </c>
      <c r="J60">
        <v>19</v>
      </c>
      <c r="K60">
        <v>82</v>
      </c>
      <c r="L60">
        <v>10</v>
      </c>
      <c r="M60">
        <v>81</v>
      </c>
      <c r="N60">
        <v>2</v>
      </c>
      <c r="O60">
        <v>48</v>
      </c>
      <c r="P60">
        <v>38</v>
      </c>
      <c r="R60">
        <v>66</v>
      </c>
      <c r="S60">
        <v>52</v>
      </c>
      <c r="T60">
        <v>30</v>
      </c>
      <c r="U60">
        <v>74</v>
      </c>
      <c r="V60">
        <v>40</v>
      </c>
      <c r="W60">
        <v>58</v>
      </c>
      <c r="X60">
        <v>82</v>
      </c>
      <c r="Y60">
        <v>30</v>
      </c>
      <c r="Z60">
        <v>31</v>
      </c>
      <c r="AA60">
        <v>16</v>
      </c>
      <c r="AB60">
        <v>51</v>
      </c>
      <c r="AC60">
        <v>20</v>
      </c>
      <c r="AD60">
        <v>55</v>
      </c>
      <c r="AE60">
        <v>15</v>
      </c>
      <c r="AF60">
        <v>43</v>
      </c>
      <c r="AG60">
        <v>34</v>
      </c>
    </row>
    <row r="61" spans="1:38" x14ac:dyDescent="0.25">
      <c r="A61">
        <v>13</v>
      </c>
      <c r="B61">
        <v>48</v>
      </c>
      <c r="C61">
        <v>10</v>
      </c>
      <c r="D61">
        <v>90</v>
      </c>
      <c r="E61">
        <v>67</v>
      </c>
      <c r="F61">
        <v>47</v>
      </c>
      <c r="G61">
        <v>83</v>
      </c>
      <c r="H61">
        <v>53</v>
      </c>
      <c r="I61">
        <v>59</v>
      </c>
      <c r="J61">
        <v>0</v>
      </c>
      <c r="K61">
        <v>0</v>
      </c>
      <c r="L61">
        <v>43</v>
      </c>
      <c r="M61">
        <v>49</v>
      </c>
      <c r="N61">
        <v>3</v>
      </c>
      <c r="O61">
        <v>13</v>
      </c>
      <c r="P61">
        <v>38</v>
      </c>
      <c r="R61">
        <v>69</v>
      </c>
      <c r="S61">
        <v>52</v>
      </c>
      <c r="T61">
        <v>32</v>
      </c>
      <c r="U61">
        <v>75</v>
      </c>
      <c r="V61">
        <v>41</v>
      </c>
      <c r="W61">
        <v>59</v>
      </c>
      <c r="X61">
        <v>83</v>
      </c>
      <c r="Y61">
        <v>30</v>
      </c>
      <c r="Z61">
        <v>31</v>
      </c>
      <c r="AA61">
        <v>16</v>
      </c>
      <c r="AB61">
        <v>52</v>
      </c>
      <c r="AC61">
        <v>20</v>
      </c>
      <c r="AD61">
        <v>55</v>
      </c>
      <c r="AE61">
        <v>16</v>
      </c>
      <c r="AF61">
        <v>45</v>
      </c>
      <c r="AG61">
        <v>35</v>
      </c>
    </row>
    <row r="62" spans="1:38" x14ac:dyDescent="0.25">
      <c r="A62">
        <v>37</v>
      </c>
      <c r="B62">
        <v>5</v>
      </c>
      <c r="C62">
        <v>74</v>
      </c>
      <c r="D62">
        <v>67</v>
      </c>
      <c r="E62">
        <v>76</v>
      </c>
      <c r="F62">
        <v>68</v>
      </c>
      <c r="G62">
        <v>49</v>
      </c>
      <c r="H62">
        <v>98</v>
      </c>
      <c r="I62">
        <v>90</v>
      </c>
      <c r="J62">
        <v>33</v>
      </c>
      <c r="K62">
        <v>6</v>
      </c>
      <c r="L62">
        <v>23</v>
      </c>
      <c r="M62">
        <v>27</v>
      </c>
      <c r="N62">
        <v>40</v>
      </c>
      <c r="O62">
        <v>24</v>
      </c>
      <c r="P62">
        <v>39</v>
      </c>
      <c r="R62">
        <v>70</v>
      </c>
      <c r="S62">
        <v>52</v>
      </c>
      <c r="T62">
        <v>32</v>
      </c>
      <c r="U62">
        <v>75</v>
      </c>
      <c r="V62">
        <v>43</v>
      </c>
      <c r="W62">
        <v>59</v>
      </c>
      <c r="X62">
        <v>83</v>
      </c>
      <c r="Y62">
        <v>30</v>
      </c>
      <c r="Z62">
        <v>32</v>
      </c>
      <c r="AA62">
        <v>16</v>
      </c>
      <c r="AB62">
        <v>52</v>
      </c>
      <c r="AC62">
        <v>20</v>
      </c>
      <c r="AD62">
        <v>57</v>
      </c>
      <c r="AE62">
        <v>16</v>
      </c>
      <c r="AF62">
        <v>45</v>
      </c>
      <c r="AG62">
        <v>35</v>
      </c>
    </row>
    <row r="63" spans="1:38" x14ac:dyDescent="0.25">
      <c r="A63">
        <v>86</v>
      </c>
      <c r="B63">
        <v>74</v>
      </c>
      <c r="C63">
        <v>79</v>
      </c>
      <c r="D63">
        <v>42</v>
      </c>
      <c r="E63">
        <v>45</v>
      </c>
      <c r="F63">
        <v>30</v>
      </c>
      <c r="G63">
        <v>90</v>
      </c>
      <c r="H63">
        <v>83</v>
      </c>
      <c r="I63">
        <v>61</v>
      </c>
      <c r="J63">
        <v>14</v>
      </c>
      <c r="K63">
        <v>66</v>
      </c>
      <c r="L63">
        <v>19</v>
      </c>
      <c r="M63">
        <v>99</v>
      </c>
      <c r="N63">
        <v>71</v>
      </c>
      <c r="O63">
        <v>45</v>
      </c>
      <c r="P63">
        <v>58</v>
      </c>
      <c r="R63">
        <v>70</v>
      </c>
      <c r="S63">
        <v>53</v>
      </c>
      <c r="T63">
        <v>33</v>
      </c>
      <c r="U63">
        <v>75</v>
      </c>
      <c r="V63">
        <v>45</v>
      </c>
      <c r="W63">
        <v>59</v>
      </c>
      <c r="X63">
        <v>83</v>
      </c>
      <c r="Y63">
        <v>31</v>
      </c>
      <c r="Z63">
        <v>32</v>
      </c>
      <c r="AA63">
        <v>16</v>
      </c>
      <c r="AB63">
        <v>53</v>
      </c>
      <c r="AC63">
        <v>21</v>
      </c>
      <c r="AD63">
        <v>59</v>
      </c>
      <c r="AE63">
        <v>16</v>
      </c>
      <c r="AF63">
        <v>45</v>
      </c>
      <c r="AG63">
        <v>36</v>
      </c>
    </row>
    <row r="64" spans="1:38" x14ac:dyDescent="0.25">
      <c r="A64">
        <v>57</v>
      </c>
      <c r="B64">
        <v>11</v>
      </c>
      <c r="C64">
        <v>6</v>
      </c>
      <c r="D64">
        <v>37</v>
      </c>
      <c r="E64">
        <v>70</v>
      </c>
      <c r="F64">
        <v>72</v>
      </c>
      <c r="G64">
        <v>92</v>
      </c>
      <c r="H64">
        <v>72</v>
      </c>
      <c r="I64">
        <v>12</v>
      </c>
      <c r="J64">
        <v>2</v>
      </c>
      <c r="K64">
        <v>1</v>
      </c>
      <c r="L64">
        <v>26</v>
      </c>
      <c r="M64">
        <v>22</v>
      </c>
      <c r="N64">
        <v>2</v>
      </c>
      <c r="O64">
        <v>2</v>
      </c>
      <c r="P64">
        <v>40</v>
      </c>
      <c r="R64">
        <v>71</v>
      </c>
      <c r="S64">
        <v>54</v>
      </c>
      <c r="T64">
        <v>33</v>
      </c>
      <c r="U64">
        <v>76</v>
      </c>
      <c r="V64">
        <v>48</v>
      </c>
      <c r="W64">
        <v>59</v>
      </c>
      <c r="X64">
        <v>84</v>
      </c>
      <c r="Y64">
        <v>31</v>
      </c>
      <c r="Z64">
        <v>32</v>
      </c>
      <c r="AA64">
        <v>17</v>
      </c>
      <c r="AB64">
        <v>54</v>
      </c>
      <c r="AC64">
        <v>22</v>
      </c>
      <c r="AD64">
        <v>63</v>
      </c>
      <c r="AE64">
        <v>16</v>
      </c>
      <c r="AF64">
        <v>45</v>
      </c>
      <c r="AG64">
        <v>36</v>
      </c>
    </row>
    <row r="65" spans="1:33" x14ac:dyDescent="0.25">
      <c r="A65">
        <v>93</v>
      </c>
      <c r="B65">
        <v>17</v>
      </c>
      <c r="C65">
        <v>51</v>
      </c>
      <c r="D65">
        <v>88</v>
      </c>
      <c r="E65">
        <v>10</v>
      </c>
      <c r="F65">
        <v>62</v>
      </c>
      <c r="G65">
        <v>88</v>
      </c>
      <c r="H65">
        <v>59</v>
      </c>
      <c r="I65">
        <v>10</v>
      </c>
      <c r="J65">
        <v>1</v>
      </c>
      <c r="K65">
        <v>4</v>
      </c>
      <c r="L65">
        <v>7</v>
      </c>
      <c r="M65">
        <v>98</v>
      </c>
      <c r="N65">
        <v>26</v>
      </c>
      <c r="O65">
        <v>4</v>
      </c>
      <c r="P65">
        <v>34</v>
      </c>
      <c r="R65">
        <v>73</v>
      </c>
      <c r="S65">
        <v>54</v>
      </c>
      <c r="T65">
        <v>33</v>
      </c>
      <c r="U65">
        <v>76</v>
      </c>
      <c r="V65">
        <v>50</v>
      </c>
      <c r="W65">
        <v>59</v>
      </c>
      <c r="X65">
        <v>84</v>
      </c>
      <c r="Y65">
        <v>32</v>
      </c>
      <c r="Z65">
        <v>33</v>
      </c>
      <c r="AA65">
        <v>17</v>
      </c>
      <c r="AB65">
        <v>54</v>
      </c>
      <c r="AC65">
        <v>23</v>
      </c>
      <c r="AD65">
        <v>66</v>
      </c>
      <c r="AE65">
        <v>18</v>
      </c>
      <c r="AF65">
        <v>45</v>
      </c>
      <c r="AG65">
        <v>36</v>
      </c>
    </row>
    <row r="66" spans="1:33" x14ac:dyDescent="0.25">
      <c r="A66">
        <v>30</v>
      </c>
      <c r="B66">
        <v>80</v>
      </c>
      <c r="C66">
        <v>5</v>
      </c>
      <c r="D66">
        <v>83</v>
      </c>
      <c r="E66">
        <v>59</v>
      </c>
      <c r="F66">
        <v>51</v>
      </c>
      <c r="G66">
        <v>93</v>
      </c>
      <c r="H66">
        <v>44</v>
      </c>
      <c r="I66">
        <v>11</v>
      </c>
      <c r="J66">
        <v>48</v>
      </c>
      <c r="K66">
        <v>45</v>
      </c>
      <c r="L66">
        <v>0</v>
      </c>
      <c r="M66">
        <v>99</v>
      </c>
      <c r="N66">
        <v>10</v>
      </c>
      <c r="O66">
        <v>22</v>
      </c>
      <c r="P66">
        <v>39</v>
      </c>
      <c r="R66">
        <v>73</v>
      </c>
      <c r="S66">
        <v>55</v>
      </c>
      <c r="T66">
        <v>34</v>
      </c>
      <c r="U66">
        <v>76</v>
      </c>
      <c r="V66">
        <v>53</v>
      </c>
      <c r="W66">
        <v>60</v>
      </c>
      <c r="X66">
        <v>84</v>
      </c>
      <c r="Y66">
        <v>34</v>
      </c>
      <c r="Z66">
        <v>34</v>
      </c>
      <c r="AA66">
        <v>18</v>
      </c>
      <c r="AB66">
        <v>54</v>
      </c>
      <c r="AC66">
        <v>24</v>
      </c>
      <c r="AD66">
        <v>67</v>
      </c>
      <c r="AE66">
        <v>18</v>
      </c>
      <c r="AF66">
        <v>48</v>
      </c>
      <c r="AG66">
        <v>37</v>
      </c>
    </row>
    <row r="67" spans="1:33" x14ac:dyDescent="0.25">
      <c r="A67">
        <v>48</v>
      </c>
      <c r="B67">
        <v>51</v>
      </c>
      <c r="C67">
        <v>76</v>
      </c>
      <c r="D67">
        <v>98</v>
      </c>
      <c r="E67">
        <v>79</v>
      </c>
      <c r="F67">
        <v>66</v>
      </c>
      <c r="G67">
        <v>89</v>
      </c>
      <c r="H67">
        <v>22</v>
      </c>
      <c r="I67">
        <v>74</v>
      </c>
      <c r="J67">
        <v>53</v>
      </c>
      <c r="K67">
        <v>65</v>
      </c>
      <c r="L67">
        <v>15</v>
      </c>
      <c r="M67">
        <v>72</v>
      </c>
      <c r="N67">
        <v>18</v>
      </c>
      <c r="O67">
        <v>56</v>
      </c>
      <c r="P67">
        <v>43</v>
      </c>
      <c r="R67">
        <v>74</v>
      </c>
      <c r="S67">
        <v>55</v>
      </c>
      <c r="T67">
        <v>35</v>
      </c>
      <c r="U67">
        <v>76</v>
      </c>
      <c r="V67">
        <v>54</v>
      </c>
      <c r="W67">
        <v>60</v>
      </c>
      <c r="X67">
        <v>84</v>
      </c>
      <c r="Y67">
        <v>34</v>
      </c>
      <c r="Z67">
        <v>37</v>
      </c>
      <c r="AA67">
        <v>18</v>
      </c>
      <c r="AB67">
        <v>54</v>
      </c>
      <c r="AC67">
        <v>24</v>
      </c>
      <c r="AD67">
        <v>69</v>
      </c>
      <c r="AE67">
        <v>18</v>
      </c>
      <c r="AF67">
        <v>49</v>
      </c>
      <c r="AG67">
        <v>37</v>
      </c>
    </row>
    <row r="68" spans="1:33" x14ac:dyDescent="0.25">
      <c r="A68">
        <v>53</v>
      </c>
      <c r="B68">
        <v>96</v>
      </c>
      <c r="C68">
        <v>32</v>
      </c>
      <c r="D68">
        <v>27</v>
      </c>
      <c r="E68">
        <v>99</v>
      </c>
      <c r="F68">
        <v>31</v>
      </c>
      <c r="G68">
        <v>3</v>
      </c>
      <c r="H68">
        <v>80</v>
      </c>
      <c r="I68">
        <v>58</v>
      </c>
      <c r="J68">
        <v>14</v>
      </c>
      <c r="K68">
        <v>71</v>
      </c>
      <c r="L68">
        <v>16</v>
      </c>
      <c r="M68">
        <v>99</v>
      </c>
      <c r="N68">
        <v>5</v>
      </c>
      <c r="O68">
        <v>18</v>
      </c>
      <c r="P68">
        <v>27</v>
      </c>
      <c r="R68">
        <v>76</v>
      </c>
      <c r="S68">
        <v>55</v>
      </c>
      <c r="T68">
        <v>36</v>
      </c>
      <c r="U68">
        <v>76</v>
      </c>
      <c r="V68">
        <v>54</v>
      </c>
      <c r="W68">
        <v>60</v>
      </c>
      <c r="X68">
        <v>86</v>
      </c>
      <c r="Y68">
        <v>34</v>
      </c>
      <c r="Z68">
        <v>38</v>
      </c>
      <c r="AA68">
        <v>19</v>
      </c>
      <c r="AB68">
        <v>54</v>
      </c>
      <c r="AC68">
        <v>25</v>
      </c>
      <c r="AD68">
        <v>70</v>
      </c>
      <c r="AE68">
        <v>18</v>
      </c>
      <c r="AF68">
        <v>49</v>
      </c>
      <c r="AG68">
        <v>37</v>
      </c>
    </row>
    <row r="69" spans="1:33" x14ac:dyDescent="0.25">
      <c r="A69">
        <v>92</v>
      </c>
      <c r="B69">
        <v>80</v>
      </c>
      <c r="C69">
        <v>76</v>
      </c>
      <c r="D69">
        <v>26</v>
      </c>
      <c r="E69">
        <v>3</v>
      </c>
      <c r="F69">
        <v>18</v>
      </c>
      <c r="G69">
        <v>93</v>
      </c>
      <c r="H69">
        <v>0</v>
      </c>
      <c r="I69">
        <v>10</v>
      </c>
      <c r="J69">
        <v>24</v>
      </c>
      <c r="K69">
        <v>3</v>
      </c>
      <c r="L69">
        <v>4</v>
      </c>
      <c r="M69">
        <v>99</v>
      </c>
      <c r="N69">
        <v>16</v>
      </c>
      <c r="O69">
        <v>30</v>
      </c>
      <c r="P69">
        <v>42</v>
      </c>
      <c r="R69">
        <v>76</v>
      </c>
      <c r="S69">
        <v>56</v>
      </c>
      <c r="T69">
        <v>38</v>
      </c>
      <c r="U69">
        <v>76</v>
      </c>
      <c r="V69">
        <v>55</v>
      </c>
      <c r="W69">
        <v>60</v>
      </c>
      <c r="X69">
        <v>86</v>
      </c>
      <c r="Y69">
        <v>36</v>
      </c>
      <c r="Z69">
        <v>39</v>
      </c>
      <c r="AA69">
        <v>19</v>
      </c>
      <c r="AB69">
        <v>55</v>
      </c>
      <c r="AC69">
        <v>25</v>
      </c>
      <c r="AD69">
        <v>71</v>
      </c>
      <c r="AE69">
        <v>18</v>
      </c>
      <c r="AF69">
        <v>50</v>
      </c>
      <c r="AG69">
        <v>37</v>
      </c>
    </row>
    <row r="70" spans="1:33" x14ac:dyDescent="0.25">
      <c r="A70">
        <v>88</v>
      </c>
      <c r="B70">
        <v>73</v>
      </c>
      <c r="C70">
        <v>4</v>
      </c>
      <c r="D70">
        <v>84</v>
      </c>
      <c r="E70">
        <v>97</v>
      </c>
      <c r="F70">
        <v>76</v>
      </c>
      <c r="G70">
        <v>19</v>
      </c>
      <c r="H70">
        <v>3</v>
      </c>
      <c r="I70">
        <v>11</v>
      </c>
      <c r="J70">
        <v>16</v>
      </c>
      <c r="K70">
        <v>50</v>
      </c>
      <c r="L70">
        <v>13</v>
      </c>
      <c r="M70">
        <v>47</v>
      </c>
      <c r="N70">
        <v>6</v>
      </c>
      <c r="O70">
        <v>86</v>
      </c>
      <c r="P70">
        <v>42</v>
      </c>
      <c r="R70">
        <v>77</v>
      </c>
      <c r="S70">
        <v>56</v>
      </c>
      <c r="T70">
        <v>39</v>
      </c>
      <c r="U70">
        <v>76</v>
      </c>
      <c r="V70">
        <v>57</v>
      </c>
      <c r="W70">
        <v>60</v>
      </c>
      <c r="X70">
        <v>86</v>
      </c>
      <c r="Y70">
        <v>38</v>
      </c>
      <c r="Z70">
        <v>40</v>
      </c>
      <c r="AA70">
        <v>19</v>
      </c>
      <c r="AB70">
        <v>56</v>
      </c>
      <c r="AC70">
        <v>26</v>
      </c>
      <c r="AD70">
        <v>72</v>
      </c>
      <c r="AE70">
        <v>19</v>
      </c>
      <c r="AF70">
        <v>51</v>
      </c>
      <c r="AG70">
        <v>37</v>
      </c>
    </row>
    <row r="71" spans="1:33" x14ac:dyDescent="0.25">
      <c r="A71">
        <v>52</v>
      </c>
      <c r="B71">
        <v>100</v>
      </c>
      <c r="C71">
        <v>95</v>
      </c>
      <c r="D71">
        <v>94</v>
      </c>
      <c r="E71">
        <v>88</v>
      </c>
      <c r="F71">
        <v>70</v>
      </c>
      <c r="G71">
        <v>96</v>
      </c>
      <c r="H71">
        <v>4</v>
      </c>
      <c r="I71">
        <v>32</v>
      </c>
      <c r="J71">
        <v>16</v>
      </c>
      <c r="K71">
        <v>60</v>
      </c>
      <c r="L71">
        <v>16</v>
      </c>
      <c r="M71">
        <v>100</v>
      </c>
      <c r="N71">
        <v>11</v>
      </c>
      <c r="O71">
        <v>82</v>
      </c>
      <c r="P71">
        <v>43</v>
      </c>
      <c r="R71">
        <v>78</v>
      </c>
      <c r="S71">
        <v>57</v>
      </c>
      <c r="T71">
        <v>40</v>
      </c>
      <c r="U71">
        <v>76</v>
      </c>
      <c r="V71">
        <v>58</v>
      </c>
      <c r="W71">
        <v>61</v>
      </c>
      <c r="X71">
        <v>86</v>
      </c>
      <c r="Y71">
        <v>42</v>
      </c>
      <c r="Z71">
        <v>40</v>
      </c>
      <c r="AA71">
        <v>20</v>
      </c>
      <c r="AB71">
        <v>56</v>
      </c>
      <c r="AC71">
        <v>26</v>
      </c>
      <c r="AD71">
        <v>72</v>
      </c>
      <c r="AE71">
        <v>19</v>
      </c>
      <c r="AF71">
        <v>51</v>
      </c>
      <c r="AG71">
        <v>37</v>
      </c>
    </row>
    <row r="72" spans="1:33" x14ac:dyDescent="0.25">
      <c r="A72">
        <v>87</v>
      </c>
      <c r="B72">
        <v>47</v>
      </c>
      <c r="C72">
        <v>15</v>
      </c>
      <c r="D72">
        <v>84</v>
      </c>
      <c r="E72">
        <v>28</v>
      </c>
      <c r="F72">
        <v>61</v>
      </c>
      <c r="G72">
        <v>90</v>
      </c>
      <c r="H72">
        <v>7</v>
      </c>
      <c r="I72">
        <v>41</v>
      </c>
      <c r="J72">
        <v>8</v>
      </c>
      <c r="K72">
        <v>46</v>
      </c>
      <c r="L72">
        <v>4</v>
      </c>
      <c r="M72">
        <v>99</v>
      </c>
      <c r="N72">
        <v>20</v>
      </c>
      <c r="O72">
        <v>68</v>
      </c>
      <c r="P72">
        <v>39</v>
      </c>
      <c r="R72">
        <v>79</v>
      </c>
      <c r="S72">
        <v>57</v>
      </c>
      <c r="T72">
        <v>40</v>
      </c>
      <c r="U72">
        <v>77</v>
      </c>
      <c r="V72">
        <v>58</v>
      </c>
      <c r="W72">
        <v>61</v>
      </c>
      <c r="X72">
        <v>87</v>
      </c>
      <c r="Y72">
        <v>42</v>
      </c>
      <c r="Z72">
        <v>41</v>
      </c>
      <c r="AA72">
        <v>20</v>
      </c>
      <c r="AB72">
        <v>56</v>
      </c>
      <c r="AC72">
        <v>26</v>
      </c>
      <c r="AD72">
        <v>72</v>
      </c>
      <c r="AE72">
        <v>20</v>
      </c>
      <c r="AF72">
        <v>56</v>
      </c>
      <c r="AG72">
        <v>38</v>
      </c>
    </row>
    <row r="73" spans="1:33" x14ac:dyDescent="0.25">
      <c r="A73">
        <v>71</v>
      </c>
      <c r="B73">
        <v>55</v>
      </c>
      <c r="C73">
        <v>3</v>
      </c>
      <c r="D73">
        <v>85</v>
      </c>
      <c r="E73">
        <v>73</v>
      </c>
      <c r="F73">
        <v>91</v>
      </c>
      <c r="G73">
        <v>86</v>
      </c>
      <c r="H73">
        <v>64</v>
      </c>
      <c r="I73">
        <v>46</v>
      </c>
      <c r="J73">
        <v>0</v>
      </c>
      <c r="K73">
        <v>50</v>
      </c>
      <c r="L73">
        <v>20</v>
      </c>
      <c r="M73">
        <v>99</v>
      </c>
      <c r="N73">
        <v>18</v>
      </c>
      <c r="O73">
        <v>76</v>
      </c>
      <c r="P73">
        <v>46</v>
      </c>
      <c r="R73">
        <v>80</v>
      </c>
      <c r="S73">
        <v>58</v>
      </c>
      <c r="T73">
        <v>44</v>
      </c>
      <c r="U73">
        <v>77</v>
      </c>
      <c r="V73">
        <v>59</v>
      </c>
      <c r="W73">
        <v>62</v>
      </c>
      <c r="X73">
        <v>88</v>
      </c>
      <c r="Y73">
        <v>44</v>
      </c>
      <c r="Z73">
        <v>42</v>
      </c>
      <c r="AA73">
        <v>21</v>
      </c>
      <c r="AB73">
        <v>56</v>
      </c>
      <c r="AC73">
        <v>29</v>
      </c>
      <c r="AD73">
        <v>76</v>
      </c>
      <c r="AE73">
        <v>20</v>
      </c>
      <c r="AF73">
        <v>56</v>
      </c>
      <c r="AG73">
        <v>38</v>
      </c>
    </row>
    <row r="74" spans="1:33" x14ac:dyDescent="0.25">
      <c r="A74">
        <v>93</v>
      </c>
      <c r="B74">
        <v>72</v>
      </c>
      <c r="C74">
        <v>29</v>
      </c>
      <c r="D74">
        <v>68</v>
      </c>
      <c r="E74">
        <v>60</v>
      </c>
      <c r="F74">
        <v>27</v>
      </c>
      <c r="G74">
        <v>27</v>
      </c>
      <c r="H74">
        <v>47</v>
      </c>
      <c r="I74">
        <v>46</v>
      </c>
      <c r="J74">
        <v>7</v>
      </c>
      <c r="K74">
        <v>3</v>
      </c>
      <c r="L74">
        <v>42</v>
      </c>
      <c r="M74">
        <v>79</v>
      </c>
      <c r="N74">
        <v>32</v>
      </c>
      <c r="O74">
        <v>2</v>
      </c>
      <c r="P74">
        <v>7</v>
      </c>
      <c r="R74">
        <v>81</v>
      </c>
      <c r="S74">
        <v>59</v>
      </c>
      <c r="T74">
        <v>48</v>
      </c>
      <c r="U74">
        <v>77</v>
      </c>
      <c r="V74">
        <v>60</v>
      </c>
      <c r="W74">
        <v>62</v>
      </c>
      <c r="X74">
        <v>89</v>
      </c>
      <c r="Y74">
        <v>44</v>
      </c>
      <c r="Z74">
        <v>42</v>
      </c>
      <c r="AA74">
        <v>22</v>
      </c>
      <c r="AB74">
        <v>56</v>
      </c>
      <c r="AC74">
        <v>29</v>
      </c>
      <c r="AD74">
        <v>76</v>
      </c>
      <c r="AE74">
        <v>21</v>
      </c>
      <c r="AF74">
        <v>56</v>
      </c>
      <c r="AG74">
        <v>38</v>
      </c>
    </row>
    <row r="75" spans="1:33" x14ac:dyDescent="0.25">
      <c r="A75">
        <v>89</v>
      </c>
      <c r="B75">
        <v>37</v>
      </c>
      <c r="C75">
        <v>27</v>
      </c>
      <c r="D75">
        <v>81</v>
      </c>
      <c r="E75">
        <v>48</v>
      </c>
      <c r="F75">
        <v>88</v>
      </c>
      <c r="G75">
        <v>96</v>
      </c>
      <c r="H75">
        <v>31</v>
      </c>
      <c r="I75">
        <v>66</v>
      </c>
      <c r="J75">
        <v>18</v>
      </c>
      <c r="K75">
        <v>2</v>
      </c>
      <c r="L75">
        <v>80</v>
      </c>
      <c r="M75">
        <v>100</v>
      </c>
      <c r="N75">
        <v>54</v>
      </c>
      <c r="O75">
        <v>23</v>
      </c>
      <c r="P75">
        <v>44</v>
      </c>
      <c r="R75">
        <v>81</v>
      </c>
      <c r="S75">
        <v>60</v>
      </c>
      <c r="T75">
        <v>50</v>
      </c>
      <c r="U75">
        <v>78</v>
      </c>
      <c r="V75">
        <v>60</v>
      </c>
      <c r="W75">
        <v>62</v>
      </c>
      <c r="X75">
        <v>89</v>
      </c>
      <c r="Y75">
        <v>45</v>
      </c>
      <c r="Z75">
        <v>43</v>
      </c>
      <c r="AA75">
        <v>24</v>
      </c>
      <c r="AB75">
        <v>58</v>
      </c>
      <c r="AC75">
        <v>30</v>
      </c>
      <c r="AD75">
        <v>76</v>
      </c>
      <c r="AE75">
        <v>21</v>
      </c>
      <c r="AF75">
        <v>56</v>
      </c>
      <c r="AG75">
        <v>38</v>
      </c>
    </row>
    <row r="76" spans="1:33" x14ac:dyDescent="0.25">
      <c r="A76">
        <v>93</v>
      </c>
      <c r="B76">
        <v>18</v>
      </c>
      <c r="C76">
        <v>79</v>
      </c>
      <c r="D76">
        <v>51</v>
      </c>
      <c r="E76">
        <v>31</v>
      </c>
      <c r="F76">
        <v>62</v>
      </c>
      <c r="G76">
        <v>93</v>
      </c>
      <c r="H76">
        <v>31</v>
      </c>
      <c r="I76">
        <v>80</v>
      </c>
      <c r="J76">
        <v>4</v>
      </c>
      <c r="K76">
        <v>63</v>
      </c>
      <c r="L76">
        <v>60</v>
      </c>
      <c r="M76">
        <v>100</v>
      </c>
      <c r="N76">
        <v>26</v>
      </c>
      <c r="O76">
        <v>38</v>
      </c>
      <c r="P76">
        <v>16</v>
      </c>
      <c r="R76">
        <v>81</v>
      </c>
      <c r="S76">
        <v>62</v>
      </c>
      <c r="T76">
        <v>51</v>
      </c>
      <c r="U76">
        <v>78</v>
      </c>
      <c r="V76">
        <v>61</v>
      </c>
      <c r="W76">
        <v>62</v>
      </c>
      <c r="X76">
        <v>89</v>
      </c>
      <c r="Y76">
        <v>45</v>
      </c>
      <c r="Z76">
        <v>44</v>
      </c>
      <c r="AA76">
        <v>24</v>
      </c>
      <c r="AB76">
        <v>58</v>
      </c>
      <c r="AC76">
        <v>32</v>
      </c>
      <c r="AD76">
        <v>76</v>
      </c>
      <c r="AE76">
        <v>21</v>
      </c>
      <c r="AF76">
        <v>57</v>
      </c>
      <c r="AG76">
        <v>38</v>
      </c>
    </row>
    <row r="77" spans="1:33" x14ac:dyDescent="0.25">
      <c r="A77">
        <v>34</v>
      </c>
      <c r="B77">
        <v>44</v>
      </c>
      <c r="C77">
        <v>28</v>
      </c>
      <c r="D77">
        <v>87</v>
      </c>
      <c r="E77">
        <v>0</v>
      </c>
      <c r="F77">
        <v>83</v>
      </c>
      <c r="G77">
        <v>57</v>
      </c>
      <c r="H77">
        <v>42</v>
      </c>
      <c r="I77">
        <v>23</v>
      </c>
      <c r="J77">
        <v>45</v>
      </c>
      <c r="K77">
        <v>5</v>
      </c>
      <c r="L77">
        <v>0</v>
      </c>
      <c r="M77">
        <v>72</v>
      </c>
      <c r="N77">
        <v>14</v>
      </c>
      <c r="O77">
        <v>22</v>
      </c>
      <c r="P77">
        <v>24</v>
      </c>
      <c r="R77">
        <v>82</v>
      </c>
      <c r="S77">
        <v>62</v>
      </c>
      <c r="T77">
        <v>52</v>
      </c>
      <c r="U77">
        <v>78</v>
      </c>
      <c r="V77">
        <v>61</v>
      </c>
      <c r="W77">
        <v>63</v>
      </c>
      <c r="X77">
        <v>90</v>
      </c>
      <c r="Y77">
        <v>45</v>
      </c>
      <c r="Z77">
        <v>44</v>
      </c>
      <c r="AA77">
        <v>24</v>
      </c>
      <c r="AB77">
        <v>58</v>
      </c>
      <c r="AC77">
        <v>37</v>
      </c>
      <c r="AD77">
        <v>76</v>
      </c>
      <c r="AE77">
        <v>22</v>
      </c>
      <c r="AF77">
        <v>57</v>
      </c>
      <c r="AG77">
        <v>39</v>
      </c>
    </row>
    <row r="78" spans="1:33" x14ac:dyDescent="0.25">
      <c r="A78">
        <v>98</v>
      </c>
      <c r="B78">
        <v>87</v>
      </c>
      <c r="C78">
        <v>55</v>
      </c>
      <c r="D78">
        <v>79</v>
      </c>
      <c r="E78">
        <v>13</v>
      </c>
      <c r="F78">
        <v>74</v>
      </c>
      <c r="G78">
        <v>74</v>
      </c>
      <c r="H78">
        <v>98</v>
      </c>
      <c r="I78">
        <v>81</v>
      </c>
      <c r="J78">
        <v>60</v>
      </c>
      <c r="K78">
        <v>4</v>
      </c>
      <c r="L78">
        <v>77</v>
      </c>
      <c r="M78">
        <v>59</v>
      </c>
      <c r="N78">
        <v>38</v>
      </c>
      <c r="O78">
        <v>63</v>
      </c>
      <c r="P78">
        <v>15</v>
      </c>
      <c r="R78">
        <v>84</v>
      </c>
      <c r="S78">
        <v>63</v>
      </c>
      <c r="T78">
        <v>52</v>
      </c>
      <c r="U78">
        <v>78</v>
      </c>
      <c r="V78">
        <v>62</v>
      </c>
      <c r="W78">
        <v>64</v>
      </c>
      <c r="X78">
        <v>90</v>
      </c>
      <c r="Y78">
        <v>45</v>
      </c>
      <c r="Z78">
        <v>46</v>
      </c>
      <c r="AA78">
        <v>26</v>
      </c>
      <c r="AB78">
        <v>59</v>
      </c>
      <c r="AC78">
        <v>42</v>
      </c>
      <c r="AD78">
        <v>77</v>
      </c>
      <c r="AE78">
        <v>24</v>
      </c>
      <c r="AF78">
        <v>58</v>
      </c>
      <c r="AG78">
        <v>39</v>
      </c>
    </row>
    <row r="79" spans="1:33" x14ac:dyDescent="0.25">
      <c r="A79">
        <v>96</v>
      </c>
      <c r="B79">
        <v>91</v>
      </c>
      <c r="C79">
        <v>50</v>
      </c>
      <c r="D79">
        <v>67</v>
      </c>
      <c r="E79">
        <v>62</v>
      </c>
      <c r="F79">
        <v>31</v>
      </c>
      <c r="G79">
        <v>14</v>
      </c>
      <c r="H79">
        <v>82</v>
      </c>
      <c r="I79">
        <v>82</v>
      </c>
      <c r="J79">
        <v>16</v>
      </c>
      <c r="K79">
        <v>4</v>
      </c>
      <c r="L79">
        <v>15</v>
      </c>
      <c r="M79">
        <v>49</v>
      </c>
      <c r="N79">
        <v>52</v>
      </c>
      <c r="O79">
        <v>67</v>
      </c>
      <c r="P79">
        <v>27</v>
      </c>
      <c r="R79">
        <v>86</v>
      </c>
      <c r="S79">
        <v>63</v>
      </c>
      <c r="T79">
        <v>54</v>
      </c>
      <c r="U79">
        <v>78</v>
      </c>
      <c r="V79">
        <v>63</v>
      </c>
      <c r="W79">
        <v>64</v>
      </c>
      <c r="X79">
        <v>90</v>
      </c>
      <c r="Y79">
        <v>46</v>
      </c>
      <c r="Z79">
        <v>46</v>
      </c>
      <c r="AA79">
        <v>30</v>
      </c>
      <c r="AB79">
        <v>59</v>
      </c>
      <c r="AC79">
        <v>42</v>
      </c>
      <c r="AD79">
        <v>77</v>
      </c>
      <c r="AE79">
        <v>24</v>
      </c>
      <c r="AF79">
        <v>58</v>
      </c>
      <c r="AG79">
        <v>39</v>
      </c>
    </row>
    <row r="80" spans="1:33" x14ac:dyDescent="0.25">
      <c r="A80">
        <v>51</v>
      </c>
      <c r="B80">
        <v>99</v>
      </c>
      <c r="C80">
        <v>99</v>
      </c>
      <c r="D80">
        <v>87</v>
      </c>
      <c r="E80">
        <v>87</v>
      </c>
      <c r="F80">
        <v>72</v>
      </c>
      <c r="G80">
        <v>100</v>
      </c>
      <c r="H80">
        <v>79</v>
      </c>
      <c r="I80">
        <v>80</v>
      </c>
      <c r="J80">
        <v>1</v>
      </c>
      <c r="K80">
        <v>61</v>
      </c>
      <c r="L80">
        <v>70</v>
      </c>
      <c r="M80">
        <v>99</v>
      </c>
      <c r="N80">
        <v>24</v>
      </c>
      <c r="O80">
        <v>73</v>
      </c>
      <c r="P80">
        <v>47</v>
      </c>
      <c r="R80">
        <v>86</v>
      </c>
      <c r="S80">
        <v>64</v>
      </c>
      <c r="T80">
        <v>55</v>
      </c>
      <c r="U80">
        <v>78</v>
      </c>
      <c r="V80">
        <v>63</v>
      </c>
      <c r="W80">
        <v>64</v>
      </c>
      <c r="X80">
        <v>90</v>
      </c>
      <c r="Y80">
        <v>47</v>
      </c>
      <c r="Z80">
        <v>46</v>
      </c>
      <c r="AA80">
        <v>30</v>
      </c>
      <c r="AB80">
        <v>59</v>
      </c>
      <c r="AC80">
        <v>43</v>
      </c>
      <c r="AD80">
        <v>79</v>
      </c>
      <c r="AE80">
        <v>25</v>
      </c>
      <c r="AF80">
        <v>59</v>
      </c>
      <c r="AG80">
        <v>40</v>
      </c>
    </row>
    <row r="81" spans="1:33" x14ac:dyDescent="0.25">
      <c r="A81">
        <v>64</v>
      </c>
      <c r="B81">
        <v>62</v>
      </c>
      <c r="C81">
        <v>32</v>
      </c>
      <c r="D81">
        <v>79</v>
      </c>
      <c r="E81">
        <v>16</v>
      </c>
      <c r="F81">
        <v>7</v>
      </c>
      <c r="G81">
        <v>98</v>
      </c>
      <c r="H81">
        <v>45</v>
      </c>
      <c r="I81">
        <v>44</v>
      </c>
      <c r="J81">
        <v>20</v>
      </c>
      <c r="K81">
        <v>3</v>
      </c>
      <c r="L81">
        <v>19</v>
      </c>
      <c r="M81">
        <v>79</v>
      </c>
      <c r="N81">
        <v>67</v>
      </c>
      <c r="O81">
        <v>12</v>
      </c>
      <c r="P81">
        <v>32</v>
      </c>
      <c r="R81">
        <v>86</v>
      </c>
      <c r="S81">
        <v>66</v>
      </c>
      <c r="T81">
        <v>55</v>
      </c>
      <c r="U81">
        <v>78</v>
      </c>
      <c r="V81">
        <v>65</v>
      </c>
      <c r="W81">
        <v>65</v>
      </c>
      <c r="X81">
        <v>90</v>
      </c>
      <c r="Y81">
        <v>49</v>
      </c>
      <c r="Z81">
        <v>47</v>
      </c>
      <c r="AA81">
        <v>30</v>
      </c>
      <c r="AB81">
        <v>59</v>
      </c>
      <c r="AC81">
        <v>45</v>
      </c>
      <c r="AD81">
        <v>79</v>
      </c>
      <c r="AE81">
        <v>25</v>
      </c>
      <c r="AF81">
        <v>60</v>
      </c>
      <c r="AG81">
        <v>40</v>
      </c>
    </row>
    <row r="82" spans="1:33" x14ac:dyDescent="0.25">
      <c r="A82">
        <v>32</v>
      </c>
      <c r="B82">
        <v>51</v>
      </c>
      <c r="C82">
        <v>55</v>
      </c>
      <c r="D82">
        <v>72</v>
      </c>
      <c r="E82">
        <v>61</v>
      </c>
      <c r="F82">
        <v>76</v>
      </c>
      <c r="G82">
        <v>83</v>
      </c>
      <c r="H82">
        <v>7</v>
      </c>
      <c r="I82">
        <v>21</v>
      </c>
      <c r="J82">
        <v>54</v>
      </c>
      <c r="K82">
        <v>2</v>
      </c>
      <c r="L82">
        <v>53</v>
      </c>
      <c r="M82">
        <v>46</v>
      </c>
      <c r="N82">
        <v>21</v>
      </c>
      <c r="O82">
        <v>45</v>
      </c>
      <c r="P82">
        <v>12</v>
      </c>
      <c r="R82">
        <v>86</v>
      </c>
      <c r="S82">
        <v>66</v>
      </c>
      <c r="T82">
        <v>59</v>
      </c>
      <c r="U82">
        <v>78</v>
      </c>
      <c r="V82">
        <v>65</v>
      </c>
      <c r="W82">
        <v>65</v>
      </c>
      <c r="X82">
        <v>90</v>
      </c>
      <c r="Y82">
        <v>50</v>
      </c>
      <c r="Z82">
        <v>47</v>
      </c>
      <c r="AA82">
        <v>32</v>
      </c>
      <c r="AB82">
        <v>60</v>
      </c>
      <c r="AC82">
        <v>47</v>
      </c>
      <c r="AD82">
        <v>79</v>
      </c>
      <c r="AE82">
        <v>25</v>
      </c>
      <c r="AF82">
        <v>60</v>
      </c>
      <c r="AG82">
        <v>40</v>
      </c>
    </row>
    <row r="83" spans="1:33" x14ac:dyDescent="0.25">
      <c r="A83">
        <v>73</v>
      </c>
      <c r="B83">
        <v>92</v>
      </c>
      <c r="C83">
        <v>80</v>
      </c>
      <c r="D83">
        <v>78</v>
      </c>
      <c r="E83">
        <v>86</v>
      </c>
      <c r="F83">
        <v>51</v>
      </c>
      <c r="G83">
        <v>79</v>
      </c>
      <c r="H83">
        <v>49</v>
      </c>
      <c r="I83">
        <v>43</v>
      </c>
      <c r="J83">
        <v>47</v>
      </c>
      <c r="K83">
        <v>68</v>
      </c>
      <c r="L83">
        <v>81</v>
      </c>
      <c r="M83">
        <v>97</v>
      </c>
      <c r="N83">
        <v>2</v>
      </c>
      <c r="O83">
        <v>22</v>
      </c>
      <c r="P83">
        <v>21</v>
      </c>
      <c r="R83">
        <v>87</v>
      </c>
      <c r="S83">
        <v>67</v>
      </c>
      <c r="T83">
        <v>59</v>
      </c>
      <c r="U83">
        <v>79</v>
      </c>
      <c r="V83">
        <v>66</v>
      </c>
      <c r="W83">
        <v>66</v>
      </c>
      <c r="X83">
        <v>90</v>
      </c>
      <c r="Y83">
        <v>50</v>
      </c>
      <c r="Z83">
        <v>47</v>
      </c>
      <c r="AA83">
        <v>33</v>
      </c>
      <c r="AB83">
        <v>60</v>
      </c>
      <c r="AC83">
        <v>48</v>
      </c>
      <c r="AD83">
        <v>81</v>
      </c>
      <c r="AE83">
        <v>25</v>
      </c>
      <c r="AF83">
        <v>60</v>
      </c>
      <c r="AG83">
        <v>41</v>
      </c>
    </row>
    <row r="84" spans="1:33" x14ac:dyDescent="0.25">
      <c r="A84">
        <v>66</v>
      </c>
      <c r="B84">
        <v>64</v>
      </c>
      <c r="C84">
        <v>52</v>
      </c>
      <c r="D84">
        <v>84</v>
      </c>
      <c r="E84">
        <v>68</v>
      </c>
      <c r="F84">
        <v>72</v>
      </c>
      <c r="G84">
        <v>2</v>
      </c>
      <c r="H84">
        <v>22</v>
      </c>
      <c r="I84">
        <v>16</v>
      </c>
      <c r="J84">
        <v>56</v>
      </c>
      <c r="K84">
        <v>31</v>
      </c>
      <c r="L84">
        <v>74</v>
      </c>
      <c r="M84">
        <v>55</v>
      </c>
      <c r="N84">
        <v>34</v>
      </c>
      <c r="O84">
        <v>17</v>
      </c>
      <c r="P84">
        <v>67</v>
      </c>
      <c r="R84">
        <v>87</v>
      </c>
      <c r="S84">
        <v>67</v>
      </c>
      <c r="T84">
        <v>60</v>
      </c>
      <c r="U84">
        <v>79</v>
      </c>
      <c r="V84">
        <v>67</v>
      </c>
      <c r="W84">
        <v>66</v>
      </c>
      <c r="X84">
        <v>91</v>
      </c>
      <c r="Y84">
        <v>53</v>
      </c>
      <c r="Z84">
        <v>49</v>
      </c>
      <c r="AA84">
        <v>36</v>
      </c>
      <c r="AB84">
        <v>60</v>
      </c>
      <c r="AC84">
        <v>50</v>
      </c>
      <c r="AD84">
        <v>82</v>
      </c>
      <c r="AE84">
        <v>26</v>
      </c>
      <c r="AF84">
        <v>61</v>
      </c>
      <c r="AG84">
        <v>41</v>
      </c>
    </row>
    <row r="85" spans="1:33" x14ac:dyDescent="0.25">
      <c r="A85">
        <v>62</v>
      </c>
      <c r="B85">
        <v>94</v>
      </c>
      <c r="C85">
        <v>79</v>
      </c>
      <c r="D85">
        <v>69</v>
      </c>
      <c r="E85">
        <v>1</v>
      </c>
      <c r="F85">
        <v>22</v>
      </c>
      <c r="G85">
        <v>78</v>
      </c>
      <c r="H85">
        <v>30</v>
      </c>
      <c r="I85">
        <v>1</v>
      </c>
      <c r="J85">
        <v>55</v>
      </c>
      <c r="K85">
        <v>12</v>
      </c>
      <c r="L85">
        <v>70</v>
      </c>
      <c r="M85">
        <v>29</v>
      </c>
      <c r="N85">
        <v>1</v>
      </c>
      <c r="O85">
        <v>56</v>
      </c>
      <c r="P85">
        <v>14</v>
      </c>
      <c r="R85">
        <v>88</v>
      </c>
      <c r="S85">
        <v>68</v>
      </c>
      <c r="T85">
        <v>61</v>
      </c>
      <c r="U85">
        <v>79</v>
      </c>
      <c r="V85">
        <v>67</v>
      </c>
      <c r="W85">
        <v>67</v>
      </c>
      <c r="X85">
        <v>92</v>
      </c>
      <c r="Y85">
        <v>53</v>
      </c>
      <c r="Z85">
        <v>49</v>
      </c>
      <c r="AA85">
        <v>39</v>
      </c>
      <c r="AB85">
        <v>61</v>
      </c>
      <c r="AC85">
        <v>53</v>
      </c>
      <c r="AD85">
        <v>83</v>
      </c>
      <c r="AE85">
        <v>26</v>
      </c>
      <c r="AF85">
        <v>61</v>
      </c>
      <c r="AG85">
        <v>41</v>
      </c>
    </row>
    <row r="86" spans="1:33" x14ac:dyDescent="0.25">
      <c r="A86">
        <v>49</v>
      </c>
      <c r="B86">
        <v>24</v>
      </c>
      <c r="C86">
        <v>95</v>
      </c>
      <c r="D86">
        <v>68</v>
      </c>
      <c r="E86">
        <v>21</v>
      </c>
      <c r="F86">
        <v>8</v>
      </c>
      <c r="G86">
        <v>12</v>
      </c>
      <c r="H86">
        <v>6</v>
      </c>
      <c r="I86">
        <v>4</v>
      </c>
      <c r="J86">
        <v>10</v>
      </c>
      <c r="K86">
        <v>56</v>
      </c>
      <c r="L86">
        <v>60</v>
      </c>
      <c r="M86">
        <v>85</v>
      </c>
      <c r="N86">
        <v>18</v>
      </c>
      <c r="O86">
        <v>14</v>
      </c>
      <c r="P86">
        <v>38</v>
      </c>
      <c r="R86">
        <v>88</v>
      </c>
      <c r="S86">
        <v>68</v>
      </c>
      <c r="T86">
        <v>61</v>
      </c>
      <c r="U86">
        <v>79</v>
      </c>
      <c r="V86">
        <v>68</v>
      </c>
      <c r="W86">
        <v>68</v>
      </c>
      <c r="X86">
        <v>92</v>
      </c>
      <c r="Y86">
        <v>54</v>
      </c>
      <c r="Z86">
        <v>50</v>
      </c>
      <c r="AA86">
        <v>40</v>
      </c>
      <c r="AB86">
        <v>61</v>
      </c>
      <c r="AC86">
        <v>53</v>
      </c>
      <c r="AD86">
        <v>85</v>
      </c>
      <c r="AE86">
        <v>26</v>
      </c>
      <c r="AF86">
        <v>62</v>
      </c>
      <c r="AG86">
        <v>42</v>
      </c>
    </row>
    <row r="87" spans="1:33" x14ac:dyDescent="0.25">
      <c r="A87">
        <v>96</v>
      </c>
      <c r="B87">
        <v>2</v>
      </c>
      <c r="C87">
        <v>54</v>
      </c>
      <c r="D87">
        <v>76</v>
      </c>
      <c r="E87">
        <v>16</v>
      </c>
      <c r="F87">
        <v>15</v>
      </c>
      <c r="G87">
        <v>96</v>
      </c>
      <c r="H87">
        <v>9</v>
      </c>
      <c r="I87">
        <v>3</v>
      </c>
      <c r="J87">
        <v>51</v>
      </c>
      <c r="K87">
        <v>67</v>
      </c>
      <c r="L87">
        <v>32</v>
      </c>
      <c r="M87">
        <v>98</v>
      </c>
      <c r="N87">
        <v>10</v>
      </c>
      <c r="O87">
        <v>18</v>
      </c>
      <c r="P87">
        <v>48</v>
      </c>
      <c r="R87">
        <v>88</v>
      </c>
      <c r="S87">
        <v>68</v>
      </c>
      <c r="T87">
        <v>61</v>
      </c>
      <c r="U87">
        <v>79</v>
      </c>
      <c r="V87">
        <v>68</v>
      </c>
      <c r="W87">
        <v>68</v>
      </c>
      <c r="X87">
        <v>92</v>
      </c>
      <c r="Y87">
        <v>55</v>
      </c>
      <c r="Z87">
        <v>51</v>
      </c>
      <c r="AA87">
        <v>43</v>
      </c>
      <c r="AB87">
        <v>62</v>
      </c>
      <c r="AC87">
        <v>55</v>
      </c>
      <c r="AD87">
        <v>85</v>
      </c>
      <c r="AE87">
        <v>27</v>
      </c>
      <c r="AF87">
        <v>62</v>
      </c>
      <c r="AG87">
        <v>42</v>
      </c>
    </row>
    <row r="88" spans="1:33" x14ac:dyDescent="0.25">
      <c r="A88">
        <v>76</v>
      </c>
      <c r="B88">
        <v>72</v>
      </c>
      <c r="C88">
        <v>38</v>
      </c>
      <c r="D88">
        <v>76</v>
      </c>
      <c r="E88">
        <v>19</v>
      </c>
      <c r="F88">
        <v>60</v>
      </c>
      <c r="G88">
        <v>90</v>
      </c>
      <c r="H88">
        <v>100</v>
      </c>
      <c r="I88">
        <v>95</v>
      </c>
      <c r="J88">
        <v>66</v>
      </c>
      <c r="K88">
        <v>2</v>
      </c>
      <c r="L88">
        <v>61</v>
      </c>
      <c r="M88">
        <v>1</v>
      </c>
      <c r="N88">
        <v>12</v>
      </c>
      <c r="O88">
        <v>81</v>
      </c>
      <c r="P88">
        <v>23</v>
      </c>
      <c r="R88">
        <v>88</v>
      </c>
      <c r="S88">
        <v>68</v>
      </c>
      <c r="T88">
        <v>62</v>
      </c>
      <c r="U88">
        <v>79</v>
      </c>
      <c r="V88">
        <v>68</v>
      </c>
      <c r="W88">
        <v>68</v>
      </c>
      <c r="X88">
        <v>92</v>
      </c>
      <c r="Y88">
        <v>56</v>
      </c>
      <c r="Z88">
        <v>51</v>
      </c>
      <c r="AA88">
        <v>44</v>
      </c>
      <c r="AB88">
        <v>62</v>
      </c>
      <c r="AC88">
        <v>58</v>
      </c>
      <c r="AD88">
        <v>86</v>
      </c>
      <c r="AE88">
        <v>29</v>
      </c>
      <c r="AF88">
        <v>63</v>
      </c>
      <c r="AG88">
        <v>43</v>
      </c>
    </row>
    <row r="89" spans="1:33" x14ac:dyDescent="0.25">
      <c r="A89">
        <v>25</v>
      </c>
      <c r="B89">
        <v>51</v>
      </c>
      <c r="C89">
        <v>15</v>
      </c>
      <c r="D89">
        <v>92</v>
      </c>
      <c r="E89">
        <v>40</v>
      </c>
      <c r="F89">
        <v>64</v>
      </c>
      <c r="G89">
        <v>87</v>
      </c>
      <c r="H89">
        <v>8</v>
      </c>
      <c r="I89">
        <v>12</v>
      </c>
      <c r="J89">
        <v>2</v>
      </c>
      <c r="K89">
        <v>1</v>
      </c>
      <c r="L89">
        <v>16</v>
      </c>
      <c r="M89">
        <v>48</v>
      </c>
      <c r="N89">
        <v>10</v>
      </c>
      <c r="O89">
        <v>34</v>
      </c>
      <c r="P89">
        <v>33</v>
      </c>
      <c r="R89">
        <v>89</v>
      </c>
      <c r="S89">
        <v>71</v>
      </c>
      <c r="T89">
        <v>66</v>
      </c>
      <c r="U89">
        <v>80</v>
      </c>
      <c r="V89">
        <v>70</v>
      </c>
      <c r="W89">
        <v>68</v>
      </c>
      <c r="X89">
        <v>93</v>
      </c>
      <c r="Y89">
        <v>57</v>
      </c>
      <c r="Z89">
        <v>53</v>
      </c>
      <c r="AA89">
        <v>44</v>
      </c>
      <c r="AB89">
        <v>62</v>
      </c>
      <c r="AC89">
        <v>60</v>
      </c>
      <c r="AD89">
        <v>86</v>
      </c>
      <c r="AE89">
        <v>29</v>
      </c>
      <c r="AF89">
        <v>65</v>
      </c>
      <c r="AG89">
        <v>43</v>
      </c>
    </row>
    <row r="90" spans="1:33" x14ac:dyDescent="0.25">
      <c r="A90">
        <v>10</v>
      </c>
      <c r="B90">
        <v>73</v>
      </c>
      <c r="C90">
        <v>59</v>
      </c>
      <c r="D90">
        <v>80</v>
      </c>
      <c r="E90">
        <v>31</v>
      </c>
      <c r="F90">
        <v>22</v>
      </c>
      <c r="G90">
        <v>95</v>
      </c>
      <c r="H90">
        <v>2</v>
      </c>
      <c r="I90">
        <v>2</v>
      </c>
      <c r="J90">
        <v>4</v>
      </c>
      <c r="K90">
        <v>44</v>
      </c>
      <c r="L90">
        <v>8</v>
      </c>
      <c r="M90">
        <v>49</v>
      </c>
      <c r="N90">
        <v>77</v>
      </c>
      <c r="O90">
        <v>68</v>
      </c>
      <c r="P90">
        <v>36</v>
      </c>
      <c r="R90">
        <v>90</v>
      </c>
      <c r="S90">
        <v>72</v>
      </c>
      <c r="T90">
        <v>66</v>
      </c>
      <c r="U90">
        <v>80</v>
      </c>
      <c r="V90">
        <v>70</v>
      </c>
      <c r="W90">
        <v>69</v>
      </c>
      <c r="X90">
        <v>93</v>
      </c>
      <c r="Y90">
        <v>58</v>
      </c>
      <c r="Z90">
        <v>54</v>
      </c>
      <c r="AA90">
        <v>44</v>
      </c>
      <c r="AB90">
        <v>62</v>
      </c>
      <c r="AC90">
        <v>60</v>
      </c>
      <c r="AD90">
        <v>88</v>
      </c>
      <c r="AE90">
        <v>30</v>
      </c>
      <c r="AF90">
        <v>66</v>
      </c>
      <c r="AG90">
        <v>44</v>
      </c>
    </row>
    <row r="91" spans="1:33" x14ac:dyDescent="0.25">
      <c r="A91">
        <v>59</v>
      </c>
      <c r="B91">
        <v>56</v>
      </c>
      <c r="C91">
        <v>62</v>
      </c>
      <c r="D91">
        <v>32</v>
      </c>
      <c r="E91">
        <v>24</v>
      </c>
      <c r="F91">
        <v>58</v>
      </c>
      <c r="G91">
        <v>8</v>
      </c>
      <c r="H91">
        <v>5</v>
      </c>
      <c r="I91">
        <v>32</v>
      </c>
      <c r="J91">
        <v>6</v>
      </c>
      <c r="K91">
        <v>66</v>
      </c>
      <c r="L91">
        <v>37</v>
      </c>
      <c r="M91">
        <v>46</v>
      </c>
      <c r="N91">
        <v>2</v>
      </c>
      <c r="O91">
        <v>43</v>
      </c>
      <c r="P91">
        <v>45</v>
      </c>
      <c r="R91">
        <v>90</v>
      </c>
      <c r="S91">
        <v>72</v>
      </c>
      <c r="T91">
        <v>68</v>
      </c>
      <c r="U91">
        <v>80</v>
      </c>
      <c r="V91">
        <v>72</v>
      </c>
      <c r="W91">
        <v>70</v>
      </c>
      <c r="X91">
        <v>93</v>
      </c>
      <c r="Y91">
        <v>59</v>
      </c>
      <c r="Z91">
        <v>54</v>
      </c>
      <c r="AA91">
        <v>44</v>
      </c>
      <c r="AB91">
        <v>63</v>
      </c>
      <c r="AC91">
        <v>61</v>
      </c>
      <c r="AD91">
        <v>89</v>
      </c>
      <c r="AE91">
        <v>32</v>
      </c>
      <c r="AF91">
        <v>67</v>
      </c>
      <c r="AG91">
        <v>44</v>
      </c>
    </row>
    <row r="92" spans="1:33" x14ac:dyDescent="0.25">
      <c r="A92">
        <v>5</v>
      </c>
      <c r="B92">
        <v>2</v>
      </c>
      <c r="C92">
        <v>80</v>
      </c>
      <c r="D92">
        <v>79</v>
      </c>
      <c r="E92">
        <v>99</v>
      </c>
      <c r="F92">
        <v>20</v>
      </c>
      <c r="G92">
        <v>98</v>
      </c>
      <c r="H92">
        <v>34</v>
      </c>
      <c r="I92">
        <v>4</v>
      </c>
      <c r="J92">
        <v>1</v>
      </c>
      <c r="K92">
        <v>47</v>
      </c>
      <c r="L92">
        <v>26</v>
      </c>
      <c r="M92">
        <v>99</v>
      </c>
      <c r="N92">
        <v>3</v>
      </c>
      <c r="O92">
        <v>26</v>
      </c>
      <c r="P92">
        <v>47</v>
      </c>
      <c r="R92">
        <v>90</v>
      </c>
      <c r="S92">
        <v>72</v>
      </c>
      <c r="T92">
        <v>69</v>
      </c>
      <c r="U92">
        <v>80</v>
      </c>
      <c r="V92">
        <v>72</v>
      </c>
      <c r="W92">
        <v>70</v>
      </c>
      <c r="X92">
        <v>93</v>
      </c>
      <c r="Y92">
        <v>59</v>
      </c>
      <c r="Z92">
        <v>58</v>
      </c>
      <c r="AA92">
        <v>45</v>
      </c>
      <c r="AB92">
        <v>63</v>
      </c>
      <c r="AC92">
        <v>61</v>
      </c>
      <c r="AD92">
        <v>90</v>
      </c>
      <c r="AE92">
        <v>33</v>
      </c>
      <c r="AF92">
        <v>67</v>
      </c>
      <c r="AG92">
        <v>45</v>
      </c>
    </row>
    <row r="93" spans="1:33" x14ac:dyDescent="0.25">
      <c r="A93">
        <v>41</v>
      </c>
      <c r="B93">
        <v>6</v>
      </c>
      <c r="C93">
        <v>18</v>
      </c>
      <c r="D93">
        <v>26</v>
      </c>
      <c r="E93">
        <v>72</v>
      </c>
      <c r="F93">
        <v>64</v>
      </c>
      <c r="G93">
        <v>3</v>
      </c>
      <c r="H93">
        <v>1</v>
      </c>
      <c r="I93">
        <v>7</v>
      </c>
      <c r="J93">
        <v>1</v>
      </c>
      <c r="K93">
        <v>40</v>
      </c>
      <c r="L93">
        <v>29</v>
      </c>
      <c r="M93">
        <v>44</v>
      </c>
      <c r="N93">
        <v>25</v>
      </c>
      <c r="O93">
        <v>6</v>
      </c>
      <c r="P93">
        <v>32</v>
      </c>
      <c r="R93">
        <v>90</v>
      </c>
      <c r="S93">
        <v>72</v>
      </c>
      <c r="T93">
        <v>70</v>
      </c>
      <c r="U93">
        <v>81</v>
      </c>
      <c r="V93">
        <v>72</v>
      </c>
      <c r="W93">
        <v>70</v>
      </c>
      <c r="X93">
        <v>93</v>
      </c>
      <c r="Y93">
        <v>59</v>
      </c>
      <c r="Z93">
        <v>59</v>
      </c>
      <c r="AA93">
        <v>47</v>
      </c>
      <c r="AB93">
        <v>63</v>
      </c>
      <c r="AC93">
        <v>62</v>
      </c>
      <c r="AD93">
        <v>91</v>
      </c>
      <c r="AE93">
        <v>33</v>
      </c>
      <c r="AF93">
        <v>67</v>
      </c>
      <c r="AG93">
        <v>45</v>
      </c>
    </row>
    <row r="94" spans="1:33" x14ac:dyDescent="0.25">
      <c r="A94">
        <v>48</v>
      </c>
      <c r="B94">
        <v>51</v>
      </c>
      <c r="C94">
        <v>70</v>
      </c>
      <c r="D94">
        <v>92</v>
      </c>
      <c r="E94">
        <v>92</v>
      </c>
      <c r="F94">
        <v>70</v>
      </c>
      <c r="G94">
        <v>90</v>
      </c>
      <c r="H94">
        <v>27</v>
      </c>
      <c r="I94">
        <v>1</v>
      </c>
      <c r="J94">
        <v>50</v>
      </c>
      <c r="K94">
        <v>75</v>
      </c>
      <c r="L94">
        <v>8</v>
      </c>
      <c r="M94">
        <v>77</v>
      </c>
      <c r="N94">
        <v>4</v>
      </c>
      <c r="O94">
        <v>56</v>
      </c>
      <c r="P94">
        <v>51</v>
      </c>
      <c r="R94">
        <v>90</v>
      </c>
      <c r="S94">
        <v>73</v>
      </c>
      <c r="T94">
        <v>70</v>
      </c>
      <c r="U94">
        <v>81</v>
      </c>
      <c r="V94">
        <v>73</v>
      </c>
      <c r="W94">
        <v>71</v>
      </c>
      <c r="X94">
        <v>93</v>
      </c>
      <c r="Y94">
        <v>64</v>
      </c>
      <c r="Z94">
        <v>59</v>
      </c>
      <c r="AA94">
        <v>48</v>
      </c>
      <c r="AB94">
        <v>64</v>
      </c>
      <c r="AC94">
        <v>62</v>
      </c>
      <c r="AD94">
        <v>92</v>
      </c>
      <c r="AE94">
        <v>33</v>
      </c>
      <c r="AF94">
        <v>68</v>
      </c>
      <c r="AG94">
        <v>46</v>
      </c>
    </row>
    <row r="95" spans="1:33" x14ac:dyDescent="0.25">
      <c r="A95">
        <v>86</v>
      </c>
      <c r="B95">
        <v>11</v>
      </c>
      <c r="C95">
        <v>83</v>
      </c>
      <c r="D95">
        <v>95</v>
      </c>
      <c r="E95">
        <v>92</v>
      </c>
      <c r="F95">
        <v>7</v>
      </c>
      <c r="G95">
        <v>99</v>
      </c>
      <c r="H95">
        <v>94</v>
      </c>
      <c r="I95">
        <v>12</v>
      </c>
      <c r="J95">
        <v>59</v>
      </c>
      <c r="K95">
        <v>1</v>
      </c>
      <c r="L95">
        <v>62</v>
      </c>
      <c r="M95">
        <v>90</v>
      </c>
      <c r="N95">
        <v>0</v>
      </c>
      <c r="O95">
        <v>45</v>
      </c>
      <c r="P95">
        <v>48</v>
      </c>
      <c r="R95">
        <v>91</v>
      </c>
      <c r="S95">
        <v>73</v>
      </c>
      <c r="T95">
        <v>70</v>
      </c>
      <c r="U95">
        <v>81</v>
      </c>
      <c r="V95">
        <v>75</v>
      </c>
      <c r="W95">
        <v>72</v>
      </c>
      <c r="X95">
        <v>93</v>
      </c>
      <c r="Y95">
        <v>64</v>
      </c>
      <c r="Z95">
        <v>61</v>
      </c>
      <c r="AA95">
        <v>48</v>
      </c>
      <c r="AB95">
        <v>64</v>
      </c>
      <c r="AC95">
        <v>66</v>
      </c>
      <c r="AD95">
        <v>93</v>
      </c>
      <c r="AE95">
        <v>34</v>
      </c>
      <c r="AF95">
        <v>68</v>
      </c>
      <c r="AG95">
        <v>46</v>
      </c>
    </row>
    <row r="96" spans="1:33" x14ac:dyDescent="0.25">
      <c r="A96">
        <v>48</v>
      </c>
      <c r="B96">
        <v>78</v>
      </c>
      <c r="C96">
        <v>66</v>
      </c>
      <c r="D96">
        <v>76</v>
      </c>
      <c r="E96">
        <v>31</v>
      </c>
      <c r="F96">
        <v>26</v>
      </c>
      <c r="G96">
        <v>93</v>
      </c>
      <c r="H96">
        <v>13</v>
      </c>
      <c r="I96">
        <v>6</v>
      </c>
      <c r="J96">
        <v>64</v>
      </c>
      <c r="K96">
        <v>2</v>
      </c>
      <c r="L96">
        <v>16</v>
      </c>
      <c r="M96">
        <v>52</v>
      </c>
      <c r="N96">
        <v>26</v>
      </c>
      <c r="O96">
        <v>60</v>
      </c>
      <c r="P96">
        <v>58</v>
      </c>
      <c r="R96">
        <v>92</v>
      </c>
      <c r="S96">
        <v>73</v>
      </c>
      <c r="T96">
        <v>71</v>
      </c>
      <c r="U96">
        <v>82</v>
      </c>
      <c r="V96">
        <v>76</v>
      </c>
      <c r="W96">
        <v>72</v>
      </c>
      <c r="X96">
        <v>93</v>
      </c>
      <c r="Y96">
        <v>64</v>
      </c>
      <c r="Z96">
        <v>61</v>
      </c>
      <c r="AA96">
        <v>48</v>
      </c>
      <c r="AB96">
        <v>65</v>
      </c>
      <c r="AC96">
        <v>66</v>
      </c>
      <c r="AD96">
        <v>93</v>
      </c>
      <c r="AE96">
        <v>35</v>
      </c>
      <c r="AF96">
        <v>68</v>
      </c>
      <c r="AG96">
        <v>46</v>
      </c>
    </row>
    <row r="97" spans="1:33" x14ac:dyDescent="0.25">
      <c r="A97">
        <v>58</v>
      </c>
      <c r="B97">
        <v>58</v>
      </c>
      <c r="C97">
        <v>96</v>
      </c>
      <c r="D97">
        <v>87</v>
      </c>
      <c r="E97">
        <v>24</v>
      </c>
      <c r="F97">
        <v>89</v>
      </c>
      <c r="G97">
        <v>90</v>
      </c>
      <c r="H97">
        <v>82</v>
      </c>
      <c r="I97">
        <v>74</v>
      </c>
      <c r="J97">
        <v>2</v>
      </c>
      <c r="K97">
        <v>58</v>
      </c>
      <c r="L97">
        <v>11</v>
      </c>
      <c r="M97">
        <v>67</v>
      </c>
      <c r="N97">
        <v>36</v>
      </c>
      <c r="O97">
        <v>61</v>
      </c>
      <c r="P97">
        <v>45</v>
      </c>
      <c r="R97">
        <v>92</v>
      </c>
      <c r="S97">
        <v>74</v>
      </c>
      <c r="T97">
        <v>74</v>
      </c>
      <c r="U97">
        <v>82</v>
      </c>
      <c r="V97">
        <v>76</v>
      </c>
      <c r="W97">
        <v>72</v>
      </c>
      <c r="X97">
        <v>94</v>
      </c>
      <c r="Y97">
        <v>66</v>
      </c>
      <c r="Z97">
        <v>61</v>
      </c>
      <c r="AA97">
        <v>50</v>
      </c>
      <c r="AB97">
        <v>66</v>
      </c>
      <c r="AC97">
        <v>67</v>
      </c>
      <c r="AD97">
        <v>93</v>
      </c>
      <c r="AE97">
        <v>36</v>
      </c>
      <c r="AF97">
        <v>68</v>
      </c>
      <c r="AG97">
        <v>47</v>
      </c>
    </row>
    <row r="98" spans="1:33" x14ac:dyDescent="0.25">
      <c r="A98">
        <v>94</v>
      </c>
      <c r="B98">
        <v>48</v>
      </c>
      <c r="C98">
        <v>98</v>
      </c>
      <c r="D98">
        <v>56</v>
      </c>
      <c r="E98">
        <v>19</v>
      </c>
      <c r="F98">
        <v>51</v>
      </c>
      <c r="G98">
        <v>84</v>
      </c>
      <c r="H98">
        <v>66</v>
      </c>
      <c r="I98">
        <v>84</v>
      </c>
      <c r="J98">
        <v>24</v>
      </c>
      <c r="K98">
        <v>2</v>
      </c>
      <c r="L98">
        <v>73</v>
      </c>
      <c r="M98">
        <v>76</v>
      </c>
      <c r="N98">
        <v>64</v>
      </c>
      <c r="O98">
        <v>34</v>
      </c>
      <c r="P98">
        <v>46</v>
      </c>
      <c r="R98">
        <v>92</v>
      </c>
      <c r="S98">
        <v>75</v>
      </c>
      <c r="T98">
        <v>74</v>
      </c>
      <c r="U98">
        <v>83</v>
      </c>
      <c r="V98">
        <v>79</v>
      </c>
      <c r="W98">
        <v>72</v>
      </c>
      <c r="X98">
        <v>94</v>
      </c>
      <c r="Y98">
        <v>66</v>
      </c>
      <c r="Z98">
        <v>63</v>
      </c>
      <c r="AA98">
        <v>51</v>
      </c>
      <c r="AB98">
        <v>66</v>
      </c>
      <c r="AC98">
        <v>67</v>
      </c>
      <c r="AD98">
        <v>97</v>
      </c>
      <c r="AE98">
        <v>37</v>
      </c>
      <c r="AF98">
        <v>68</v>
      </c>
      <c r="AG98">
        <v>47</v>
      </c>
    </row>
    <row r="99" spans="1:33" x14ac:dyDescent="0.25">
      <c r="A99">
        <v>76</v>
      </c>
      <c r="B99">
        <v>3</v>
      </c>
      <c r="C99">
        <v>33</v>
      </c>
      <c r="D99">
        <v>64</v>
      </c>
      <c r="E99">
        <v>26</v>
      </c>
      <c r="F99">
        <v>43</v>
      </c>
      <c r="G99">
        <v>72</v>
      </c>
      <c r="H99">
        <v>64</v>
      </c>
      <c r="I99">
        <v>34</v>
      </c>
      <c r="J99">
        <v>20</v>
      </c>
      <c r="K99">
        <v>60</v>
      </c>
      <c r="L99">
        <v>48</v>
      </c>
      <c r="M99">
        <v>48</v>
      </c>
      <c r="N99">
        <v>10</v>
      </c>
      <c r="O99">
        <v>37</v>
      </c>
      <c r="P99">
        <v>60</v>
      </c>
      <c r="R99">
        <v>93</v>
      </c>
      <c r="S99">
        <v>76</v>
      </c>
      <c r="T99">
        <v>74</v>
      </c>
      <c r="U99">
        <v>83</v>
      </c>
      <c r="V99">
        <v>82</v>
      </c>
      <c r="W99">
        <v>72</v>
      </c>
      <c r="X99">
        <v>94</v>
      </c>
      <c r="Y99">
        <v>67</v>
      </c>
      <c r="Z99">
        <v>66</v>
      </c>
      <c r="AA99">
        <v>51</v>
      </c>
      <c r="AB99">
        <v>66</v>
      </c>
      <c r="AC99">
        <v>67</v>
      </c>
      <c r="AD99">
        <v>97</v>
      </c>
      <c r="AE99">
        <v>37</v>
      </c>
      <c r="AF99">
        <v>68</v>
      </c>
      <c r="AG99">
        <v>48</v>
      </c>
    </row>
    <row r="100" spans="1:33" x14ac:dyDescent="0.25">
      <c r="A100">
        <v>59</v>
      </c>
      <c r="B100">
        <v>82</v>
      </c>
      <c r="C100">
        <v>28</v>
      </c>
      <c r="D100">
        <v>15</v>
      </c>
      <c r="E100">
        <v>30</v>
      </c>
      <c r="F100">
        <v>94</v>
      </c>
      <c r="G100">
        <v>70</v>
      </c>
      <c r="H100">
        <v>70</v>
      </c>
      <c r="I100">
        <v>51</v>
      </c>
      <c r="J100">
        <v>44</v>
      </c>
      <c r="K100">
        <v>54</v>
      </c>
      <c r="L100">
        <v>67</v>
      </c>
      <c r="M100">
        <v>26</v>
      </c>
      <c r="N100">
        <v>19</v>
      </c>
      <c r="O100">
        <v>81</v>
      </c>
      <c r="P100">
        <v>64</v>
      </c>
      <c r="R100">
        <v>93</v>
      </c>
      <c r="S100">
        <v>76</v>
      </c>
      <c r="T100">
        <v>76</v>
      </c>
      <c r="U100">
        <v>84</v>
      </c>
      <c r="V100">
        <v>82</v>
      </c>
      <c r="W100">
        <v>72</v>
      </c>
      <c r="X100">
        <v>94</v>
      </c>
      <c r="Y100">
        <v>68</v>
      </c>
      <c r="Z100">
        <v>68</v>
      </c>
      <c r="AA100">
        <v>52</v>
      </c>
      <c r="AB100">
        <v>66</v>
      </c>
      <c r="AC100">
        <v>68</v>
      </c>
      <c r="AD100">
        <v>97</v>
      </c>
      <c r="AE100">
        <v>37</v>
      </c>
      <c r="AF100">
        <v>68</v>
      </c>
      <c r="AG100">
        <v>48</v>
      </c>
    </row>
    <row r="101" spans="1:33" x14ac:dyDescent="0.25">
      <c r="A101">
        <v>82</v>
      </c>
      <c r="B101">
        <v>72</v>
      </c>
      <c r="C101">
        <v>5</v>
      </c>
      <c r="D101">
        <v>20</v>
      </c>
      <c r="E101">
        <v>16</v>
      </c>
      <c r="F101">
        <v>75</v>
      </c>
      <c r="G101">
        <v>2</v>
      </c>
      <c r="H101">
        <v>13</v>
      </c>
      <c r="I101">
        <v>7</v>
      </c>
      <c r="J101">
        <v>3</v>
      </c>
      <c r="K101">
        <v>3</v>
      </c>
      <c r="L101">
        <v>22</v>
      </c>
      <c r="M101">
        <v>47</v>
      </c>
      <c r="N101">
        <v>24</v>
      </c>
      <c r="O101">
        <v>26</v>
      </c>
      <c r="P101">
        <v>37</v>
      </c>
      <c r="R101">
        <v>93</v>
      </c>
      <c r="S101">
        <v>78</v>
      </c>
      <c r="T101">
        <v>76</v>
      </c>
      <c r="U101">
        <v>84</v>
      </c>
      <c r="V101">
        <v>86</v>
      </c>
      <c r="W101">
        <v>72</v>
      </c>
      <c r="X101">
        <v>94</v>
      </c>
      <c r="Y101">
        <v>70</v>
      </c>
      <c r="Z101">
        <v>69</v>
      </c>
      <c r="AA101">
        <v>53</v>
      </c>
      <c r="AB101">
        <v>67</v>
      </c>
      <c r="AC101">
        <v>69</v>
      </c>
      <c r="AD101">
        <v>98</v>
      </c>
      <c r="AE101">
        <v>38</v>
      </c>
      <c r="AF101">
        <v>70</v>
      </c>
      <c r="AG101">
        <v>48</v>
      </c>
    </row>
    <row r="102" spans="1:33" x14ac:dyDescent="0.25">
      <c r="A102">
        <v>54</v>
      </c>
      <c r="B102">
        <v>10</v>
      </c>
      <c r="C102">
        <v>33</v>
      </c>
      <c r="D102">
        <v>35</v>
      </c>
      <c r="E102">
        <v>63</v>
      </c>
      <c r="F102">
        <v>80</v>
      </c>
      <c r="G102">
        <v>51</v>
      </c>
      <c r="H102">
        <v>45</v>
      </c>
      <c r="I102">
        <v>14</v>
      </c>
      <c r="J102">
        <v>8</v>
      </c>
      <c r="K102">
        <v>1</v>
      </c>
      <c r="L102">
        <v>78</v>
      </c>
      <c r="M102">
        <v>18</v>
      </c>
      <c r="N102">
        <v>16</v>
      </c>
      <c r="O102">
        <v>18</v>
      </c>
      <c r="P102">
        <v>40</v>
      </c>
      <c r="R102">
        <v>93</v>
      </c>
      <c r="S102">
        <v>78</v>
      </c>
      <c r="T102">
        <v>76</v>
      </c>
      <c r="U102">
        <v>84</v>
      </c>
      <c r="V102">
        <v>86</v>
      </c>
      <c r="W102">
        <v>72</v>
      </c>
      <c r="X102">
        <v>94</v>
      </c>
      <c r="Y102">
        <v>72</v>
      </c>
      <c r="Z102">
        <v>70</v>
      </c>
      <c r="AA102">
        <v>54</v>
      </c>
      <c r="AB102">
        <v>67</v>
      </c>
      <c r="AC102">
        <v>70</v>
      </c>
      <c r="AD102">
        <v>98</v>
      </c>
      <c r="AE102">
        <v>40</v>
      </c>
      <c r="AF102">
        <v>72</v>
      </c>
      <c r="AG102">
        <v>49</v>
      </c>
    </row>
    <row r="103" spans="1:33" x14ac:dyDescent="0.25">
      <c r="A103">
        <v>87</v>
      </c>
      <c r="B103">
        <v>31</v>
      </c>
      <c r="C103">
        <v>81</v>
      </c>
      <c r="D103">
        <v>66</v>
      </c>
      <c r="E103">
        <v>67</v>
      </c>
      <c r="F103">
        <v>79</v>
      </c>
      <c r="G103">
        <v>64</v>
      </c>
      <c r="H103">
        <v>53</v>
      </c>
      <c r="I103">
        <v>72</v>
      </c>
      <c r="J103">
        <v>65</v>
      </c>
      <c r="K103">
        <v>56</v>
      </c>
      <c r="L103">
        <v>2</v>
      </c>
      <c r="M103">
        <v>66</v>
      </c>
      <c r="N103">
        <v>15</v>
      </c>
      <c r="O103">
        <v>34</v>
      </c>
      <c r="P103">
        <v>37</v>
      </c>
      <c r="R103">
        <v>93</v>
      </c>
      <c r="S103">
        <v>79</v>
      </c>
      <c r="T103">
        <v>77</v>
      </c>
      <c r="U103">
        <v>84</v>
      </c>
      <c r="V103">
        <v>87</v>
      </c>
      <c r="W103">
        <v>74</v>
      </c>
      <c r="X103">
        <v>94</v>
      </c>
      <c r="Y103">
        <v>79</v>
      </c>
      <c r="Z103">
        <v>70</v>
      </c>
      <c r="AA103">
        <v>54</v>
      </c>
      <c r="AB103">
        <v>68</v>
      </c>
      <c r="AC103">
        <v>70</v>
      </c>
      <c r="AD103">
        <v>98</v>
      </c>
      <c r="AE103">
        <v>40</v>
      </c>
      <c r="AF103">
        <v>72</v>
      </c>
      <c r="AG103">
        <v>50</v>
      </c>
    </row>
    <row r="104" spans="1:33" x14ac:dyDescent="0.25">
      <c r="A104">
        <v>92</v>
      </c>
      <c r="B104">
        <v>66</v>
      </c>
      <c r="C104">
        <v>77</v>
      </c>
      <c r="D104">
        <v>59</v>
      </c>
      <c r="E104">
        <v>96</v>
      </c>
      <c r="F104">
        <v>70</v>
      </c>
      <c r="G104">
        <v>32</v>
      </c>
      <c r="H104">
        <v>0</v>
      </c>
      <c r="I104">
        <v>28</v>
      </c>
      <c r="J104">
        <v>5</v>
      </c>
      <c r="K104">
        <v>56</v>
      </c>
      <c r="L104">
        <v>7</v>
      </c>
      <c r="M104">
        <v>76</v>
      </c>
      <c r="N104">
        <v>18</v>
      </c>
      <c r="O104">
        <v>87</v>
      </c>
      <c r="P104">
        <v>46</v>
      </c>
      <c r="R104">
        <v>93</v>
      </c>
      <c r="S104">
        <v>80</v>
      </c>
      <c r="T104">
        <v>79</v>
      </c>
      <c r="U104">
        <v>84</v>
      </c>
      <c r="V104">
        <v>88</v>
      </c>
      <c r="W104">
        <v>75</v>
      </c>
      <c r="X104">
        <v>95</v>
      </c>
      <c r="Y104">
        <v>80</v>
      </c>
      <c r="Z104">
        <v>72</v>
      </c>
      <c r="AA104">
        <v>55</v>
      </c>
      <c r="AB104">
        <v>68</v>
      </c>
      <c r="AC104">
        <v>70</v>
      </c>
      <c r="AD104">
        <v>98</v>
      </c>
      <c r="AE104">
        <v>40</v>
      </c>
      <c r="AF104">
        <v>73</v>
      </c>
      <c r="AG104">
        <v>51</v>
      </c>
    </row>
    <row r="105" spans="1:33" x14ac:dyDescent="0.25">
      <c r="A105">
        <v>50</v>
      </c>
      <c r="B105">
        <v>68</v>
      </c>
      <c r="C105">
        <v>6</v>
      </c>
      <c r="D105">
        <v>59</v>
      </c>
      <c r="E105">
        <v>58</v>
      </c>
      <c r="F105">
        <v>53</v>
      </c>
      <c r="G105">
        <v>27</v>
      </c>
      <c r="H105">
        <v>57</v>
      </c>
      <c r="I105">
        <v>46</v>
      </c>
      <c r="J105">
        <v>0</v>
      </c>
      <c r="K105">
        <v>46</v>
      </c>
      <c r="L105">
        <v>76</v>
      </c>
      <c r="M105">
        <v>23</v>
      </c>
      <c r="N105">
        <v>10</v>
      </c>
      <c r="O105">
        <v>57</v>
      </c>
      <c r="P105">
        <v>37</v>
      </c>
      <c r="R105">
        <v>94</v>
      </c>
      <c r="S105">
        <v>80</v>
      </c>
      <c r="T105">
        <v>79</v>
      </c>
      <c r="U105">
        <v>85</v>
      </c>
      <c r="V105">
        <v>88</v>
      </c>
      <c r="W105">
        <v>76</v>
      </c>
      <c r="X105">
        <v>95</v>
      </c>
      <c r="Y105">
        <v>80</v>
      </c>
      <c r="Z105">
        <v>72</v>
      </c>
      <c r="AA105">
        <v>56</v>
      </c>
      <c r="AB105">
        <v>69</v>
      </c>
      <c r="AC105">
        <v>72</v>
      </c>
      <c r="AD105">
        <v>99</v>
      </c>
      <c r="AE105">
        <v>42</v>
      </c>
      <c r="AF105">
        <v>76</v>
      </c>
      <c r="AG105">
        <v>51</v>
      </c>
    </row>
    <row r="106" spans="1:33" x14ac:dyDescent="0.25">
      <c r="A106">
        <v>50</v>
      </c>
      <c r="B106">
        <v>49</v>
      </c>
      <c r="C106">
        <v>5</v>
      </c>
      <c r="D106">
        <v>74</v>
      </c>
      <c r="E106">
        <v>63</v>
      </c>
      <c r="F106">
        <v>57</v>
      </c>
      <c r="G106">
        <v>64</v>
      </c>
      <c r="H106">
        <v>44</v>
      </c>
      <c r="I106">
        <v>30</v>
      </c>
      <c r="J106">
        <v>0</v>
      </c>
      <c r="K106">
        <v>54</v>
      </c>
      <c r="L106">
        <v>66</v>
      </c>
      <c r="M106">
        <v>46</v>
      </c>
      <c r="N106">
        <v>4</v>
      </c>
      <c r="O106">
        <v>30</v>
      </c>
      <c r="P106">
        <v>55</v>
      </c>
      <c r="R106">
        <v>94</v>
      </c>
      <c r="S106">
        <v>80</v>
      </c>
      <c r="T106">
        <v>79</v>
      </c>
      <c r="U106">
        <v>85</v>
      </c>
      <c r="V106">
        <v>88</v>
      </c>
      <c r="W106">
        <v>76</v>
      </c>
      <c r="X106">
        <v>95</v>
      </c>
      <c r="Y106">
        <v>82</v>
      </c>
      <c r="Z106">
        <v>72</v>
      </c>
      <c r="AA106">
        <v>57</v>
      </c>
      <c r="AB106">
        <v>69</v>
      </c>
      <c r="AC106">
        <v>72</v>
      </c>
      <c r="AD106">
        <v>99</v>
      </c>
      <c r="AE106">
        <v>42</v>
      </c>
      <c r="AF106">
        <v>76</v>
      </c>
      <c r="AG106">
        <v>51</v>
      </c>
    </row>
    <row r="107" spans="1:33" x14ac:dyDescent="0.25">
      <c r="A107">
        <v>23</v>
      </c>
      <c r="B107">
        <v>98</v>
      </c>
      <c r="C107">
        <v>1</v>
      </c>
      <c r="D107">
        <v>79</v>
      </c>
      <c r="E107">
        <v>22</v>
      </c>
      <c r="F107">
        <v>59</v>
      </c>
      <c r="G107">
        <v>63</v>
      </c>
      <c r="H107">
        <v>0</v>
      </c>
      <c r="I107">
        <v>42</v>
      </c>
      <c r="J107">
        <v>36</v>
      </c>
      <c r="K107">
        <v>1</v>
      </c>
      <c r="L107">
        <v>16</v>
      </c>
      <c r="M107">
        <v>92</v>
      </c>
      <c r="N107">
        <v>6</v>
      </c>
      <c r="O107">
        <v>86</v>
      </c>
      <c r="P107">
        <v>48</v>
      </c>
      <c r="R107">
        <v>96</v>
      </c>
      <c r="S107">
        <v>81</v>
      </c>
      <c r="T107">
        <v>80</v>
      </c>
      <c r="U107">
        <v>86</v>
      </c>
      <c r="V107">
        <v>90</v>
      </c>
      <c r="W107">
        <v>76</v>
      </c>
      <c r="X107">
        <v>95</v>
      </c>
      <c r="Y107">
        <v>82</v>
      </c>
      <c r="Z107">
        <v>74</v>
      </c>
      <c r="AA107">
        <v>59</v>
      </c>
      <c r="AB107">
        <v>70</v>
      </c>
      <c r="AC107">
        <v>73</v>
      </c>
      <c r="AD107">
        <v>99</v>
      </c>
      <c r="AE107">
        <v>43</v>
      </c>
      <c r="AF107">
        <v>79</v>
      </c>
      <c r="AG107">
        <v>51</v>
      </c>
    </row>
    <row r="108" spans="1:33" x14ac:dyDescent="0.25">
      <c r="A108">
        <v>88</v>
      </c>
      <c r="B108">
        <v>60</v>
      </c>
      <c r="C108">
        <v>22</v>
      </c>
      <c r="D108">
        <v>77</v>
      </c>
      <c r="E108">
        <v>23</v>
      </c>
      <c r="F108">
        <v>65</v>
      </c>
      <c r="G108">
        <v>64</v>
      </c>
      <c r="H108">
        <v>14</v>
      </c>
      <c r="I108">
        <v>13</v>
      </c>
      <c r="J108">
        <v>1</v>
      </c>
      <c r="K108">
        <v>4</v>
      </c>
      <c r="L108">
        <v>10</v>
      </c>
      <c r="M108">
        <v>86</v>
      </c>
      <c r="N108">
        <v>2</v>
      </c>
      <c r="O108">
        <v>68</v>
      </c>
      <c r="P108">
        <v>38</v>
      </c>
      <c r="R108">
        <v>96</v>
      </c>
      <c r="S108">
        <v>82</v>
      </c>
      <c r="T108">
        <v>80</v>
      </c>
      <c r="U108">
        <v>87</v>
      </c>
      <c r="V108">
        <v>90</v>
      </c>
      <c r="W108">
        <v>76</v>
      </c>
      <c r="X108">
        <v>96</v>
      </c>
      <c r="Y108">
        <v>83</v>
      </c>
      <c r="Z108">
        <v>74</v>
      </c>
      <c r="AA108">
        <v>60</v>
      </c>
      <c r="AB108">
        <v>70</v>
      </c>
      <c r="AC108">
        <v>73</v>
      </c>
      <c r="AD108">
        <v>99</v>
      </c>
      <c r="AE108">
        <v>43</v>
      </c>
      <c r="AF108">
        <v>80</v>
      </c>
      <c r="AG108">
        <v>53</v>
      </c>
    </row>
    <row r="109" spans="1:33" x14ac:dyDescent="0.25">
      <c r="A109">
        <v>38</v>
      </c>
      <c r="B109">
        <v>46</v>
      </c>
      <c r="C109">
        <v>7</v>
      </c>
      <c r="D109">
        <v>82</v>
      </c>
      <c r="E109">
        <v>8</v>
      </c>
      <c r="F109">
        <v>79</v>
      </c>
      <c r="G109">
        <v>52</v>
      </c>
      <c r="H109">
        <v>56</v>
      </c>
      <c r="I109">
        <v>63</v>
      </c>
      <c r="J109">
        <v>63</v>
      </c>
      <c r="K109">
        <v>37</v>
      </c>
      <c r="L109">
        <v>16</v>
      </c>
      <c r="M109">
        <v>50</v>
      </c>
      <c r="N109">
        <v>19</v>
      </c>
      <c r="O109">
        <v>32</v>
      </c>
      <c r="P109">
        <v>37</v>
      </c>
      <c r="R109">
        <v>96</v>
      </c>
      <c r="S109">
        <v>83</v>
      </c>
      <c r="T109">
        <v>80</v>
      </c>
      <c r="U109">
        <v>87</v>
      </c>
      <c r="V109">
        <v>92</v>
      </c>
      <c r="W109">
        <v>79</v>
      </c>
      <c r="X109">
        <v>96</v>
      </c>
      <c r="Y109">
        <v>83</v>
      </c>
      <c r="Z109">
        <v>74</v>
      </c>
      <c r="AA109">
        <v>60</v>
      </c>
      <c r="AB109">
        <v>70</v>
      </c>
      <c r="AC109">
        <v>73</v>
      </c>
      <c r="AD109">
        <v>99</v>
      </c>
      <c r="AE109">
        <v>49</v>
      </c>
      <c r="AF109">
        <v>80</v>
      </c>
      <c r="AG109">
        <v>55</v>
      </c>
    </row>
    <row r="110" spans="1:33" x14ac:dyDescent="0.25">
      <c r="A110">
        <v>90</v>
      </c>
      <c r="B110">
        <v>59</v>
      </c>
      <c r="C110">
        <v>23</v>
      </c>
      <c r="D110">
        <v>71</v>
      </c>
      <c r="E110">
        <v>21</v>
      </c>
      <c r="F110">
        <v>47</v>
      </c>
      <c r="G110">
        <v>93</v>
      </c>
      <c r="H110">
        <v>0</v>
      </c>
      <c r="I110">
        <v>72</v>
      </c>
      <c r="J110">
        <v>1</v>
      </c>
      <c r="K110">
        <v>64</v>
      </c>
      <c r="L110">
        <v>45</v>
      </c>
      <c r="M110">
        <v>19</v>
      </c>
      <c r="N110">
        <v>8</v>
      </c>
      <c r="O110">
        <v>35</v>
      </c>
      <c r="P110">
        <v>16</v>
      </c>
      <c r="R110">
        <v>96</v>
      </c>
      <c r="S110">
        <v>84</v>
      </c>
      <c r="T110">
        <v>81</v>
      </c>
      <c r="U110">
        <v>87</v>
      </c>
      <c r="V110">
        <v>92</v>
      </c>
      <c r="W110">
        <v>79</v>
      </c>
      <c r="X110">
        <v>96</v>
      </c>
      <c r="Y110">
        <v>88</v>
      </c>
      <c r="Z110">
        <v>74</v>
      </c>
      <c r="AA110">
        <v>60</v>
      </c>
      <c r="AB110">
        <v>71</v>
      </c>
      <c r="AC110">
        <v>74</v>
      </c>
      <c r="AD110">
        <v>99</v>
      </c>
      <c r="AE110">
        <v>51</v>
      </c>
      <c r="AF110">
        <v>81</v>
      </c>
      <c r="AG110">
        <v>55</v>
      </c>
    </row>
    <row r="111" spans="1:33" x14ac:dyDescent="0.25">
      <c r="A111">
        <v>90</v>
      </c>
      <c r="B111">
        <v>50</v>
      </c>
      <c r="C111">
        <v>22</v>
      </c>
      <c r="D111">
        <v>68</v>
      </c>
      <c r="E111">
        <v>20</v>
      </c>
      <c r="F111">
        <v>57</v>
      </c>
      <c r="G111">
        <v>12</v>
      </c>
      <c r="H111">
        <v>55</v>
      </c>
      <c r="I111">
        <v>69</v>
      </c>
      <c r="J111">
        <v>3</v>
      </c>
      <c r="K111">
        <v>0</v>
      </c>
      <c r="L111">
        <v>18</v>
      </c>
      <c r="M111">
        <v>71</v>
      </c>
      <c r="N111">
        <v>21</v>
      </c>
      <c r="O111">
        <v>29</v>
      </c>
      <c r="P111">
        <v>14</v>
      </c>
      <c r="R111">
        <v>97</v>
      </c>
      <c r="S111">
        <v>87</v>
      </c>
      <c r="T111">
        <v>83</v>
      </c>
      <c r="U111">
        <v>87</v>
      </c>
      <c r="V111">
        <v>92</v>
      </c>
      <c r="W111">
        <v>80</v>
      </c>
      <c r="X111">
        <v>96</v>
      </c>
      <c r="Y111">
        <v>89</v>
      </c>
      <c r="Z111">
        <v>76</v>
      </c>
      <c r="AA111">
        <v>61</v>
      </c>
      <c r="AB111">
        <v>72</v>
      </c>
      <c r="AC111">
        <v>74</v>
      </c>
      <c r="AD111">
        <v>99</v>
      </c>
      <c r="AE111">
        <v>52</v>
      </c>
      <c r="AF111">
        <v>81</v>
      </c>
      <c r="AG111">
        <v>58</v>
      </c>
    </row>
    <row r="112" spans="1:33" x14ac:dyDescent="0.25">
      <c r="A112">
        <v>99</v>
      </c>
      <c r="B112">
        <v>54</v>
      </c>
      <c r="C112">
        <v>24</v>
      </c>
      <c r="D112">
        <v>48</v>
      </c>
      <c r="E112">
        <v>2</v>
      </c>
      <c r="F112">
        <v>68</v>
      </c>
      <c r="G112">
        <v>97</v>
      </c>
      <c r="H112">
        <v>58</v>
      </c>
      <c r="I112">
        <v>74</v>
      </c>
      <c r="J112">
        <v>13</v>
      </c>
      <c r="K112">
        <v>42</v>
      </c>
      <c r="L112">
        <v>91</v>
      </c>
      <c r="M112">
        <v>46</v>
      </c>
      <c r="N112">
        <v>3</v>
      </c>
      <c r="O112">
        <v>62</v>
      </c>
      <c r="P112">
        <v>51</v>
      </c>
      <c r="R112">
        <v>97</v>
      </c>
      <c r="S112">
        <v>88</v>
      </c>
      <c r="T112">
        <v>87</v>
      </c>
      <c r="U112">
        <v>88</v>
      </c>
      <c r="V112">
        <v>96</v>
      </c>
      <c r="W112">
        <v>83</v>
      </c>
      <c r="X112">
        <v>96</v>
      </c>
      <c r="Y112">
        <v>91</v>
      </c>
      <c r="Z112">
        <v>80</v>
      </c>
      <c r="AA112">
        <v>61</v>
      </c>
      <c r="AB112">
        <v>72</v>
      </c>
      <c r="AC112">
        <v>76</v>
      </c>
      <c r="AD112">
        <v>99</v>
      </c>
      <c r="AE112">
        <v>52</v>
      </c>
      <c r="AF112">
        <v>82</v>
      </c>
      <c r="AG112">
        <v>58</v>
      </c>
    </row>
    <row r="113" spans="1:33" x14ac:dyDescent="0.25">
      <c r="A113">
        <v>84</v>
      </c>
      <c r="B113">
        <v>23</v>
      </c>
      <c r="C113">
        <v>8</v>
      </c>
      <c r="D113">
        <v>72</v>
      </c>
      <c r="E113">
        <v>54</v>
      </c>
      <c r="F113">
        <v>35</v>
      </c>
      <c r="G113">
        <v>67</v>
      </c>
      <c r="H113">
        <v>68</v>
      </c>
      <c r="I113">
        <v>22</v>
      </c>
      <c r="J113">
        <v>54</v>
      </c>
      <c r="K113">
        <v>52</v>
      </c>
      <c r="L113">
        <v>9</v>
      </c>
      <c r="M113">
        <v>26</v>
      </c>
      <c r="N113">
        <v>11</v>
      </c>
      <c r="O113">
        <v>82</v>
      </c>
      <c r="P113">
        <v>24</v>
      </c>
      <c r="R113">
        <v>97</v>
      </c>
      <c r="S113">
        <v>91</v>
      </c>
      <c r="T113">
        <v>94</v>
      </c>
      <c r="U113">
        <v>89</v>
      </c>
      <c r="V113">
        <v>96</v>
      </c>
      <c r="W113">
        <v>84</v>
      </c>
      <c r="X113">
        <v>97</v>
      </c>
      <c r="Y113">
        <v>94</v>
      </c>
      <c r="Z113">
        <v>80</v>
      </c>
      <c r="AA113">
        <v>63</v>
      </c>
      <c r="AB113">
        <v>73</v>
      </c>
      <c r="AC113">
        <v>77</v>
      </c>
      <c r="AD113">
        <v>99</v>
      </c>
      <c r="AE113">
        <v>54</v>
      </c>
      <c r="AF113">
        <v>82</v>
      </c>
      <c r="AG113">
        <v>60</v>
      </c>
    </row>
    <row r="114" spans="1:33" x14ac:dyDescent="0.25">
      <c r="A114">
        <v>88</v>
      </c>
      <c r="B114">
        <v>37</v>
      </c>
      <c r="C114">
        <v>87</v>
      </c>
      <c r="D114">
        <v>86</v>
      </c>
      <c r="E114">
        <v>23</v>
      </c>
      <c r="F114">
        <v>67</v>
      </c>
      <c r="G114">
        <v>3</v>
      </c>
      <c r="H114">
        <v>99</v>
      </c>
      <c r="I114">
        <v>49</v>
      </c>
      <c r="J114">
        <v>1</v>
      </c>
      <c r="K114">
        <v>1</v>
      </c>
      <c r="L114">
        <v>16</v>
      </c>
      <c r="M114">
        <v>69</v>
      </c>
      <c r="N114">
        <v>15</v>
      </c>
      <c r="O114">
        <v>62</v>
      </c>
      <c r="P114">
        <v>21</v>
      </c>
      <c r="R114">
        <v>97</v>
      </c>
      <c r="S114">
        <v>92</v>
      </c>
      <c r="T114">
        <v>94</v>
      </c>
      <c r="U114">
        <v>90</v>
      </c>
      <c r="V114">
        <v>96</v>
      </c>
      <c r="W114">
        <v>87</v>
      </c>
      <c r="X114">
        <v>97</v>
      </c>
      <c r="Y114">
        <v>97</v>
      </c>
      <c r="Z114">
        <v>81</v>
      </c>
      <c r="AA114">
        <v>63</v>
      </c>
      <c r="AB114">
        <v>74</v>
      </c>
      <c r="AC114">
        <v>78</v>
      </c>
      <c r="AD114">
        <v>99</v>
      </c>
      <c r="AE114">
        <v>54</v>
      </c>
      <c r="AF114">
        <v>82</v>
      </c>
      <c r="AG114">
        <v>61</v>
      </c>
    </row>
    <row r="115" spans="1:33" x14ac:dyDescent="0.25">
      <c r="A115">
        <v>26</v>
      </c>
      <c r="B115">
        <v>79</v>
      </c>
      <c r="C115">
        <v>13</v>
      </c>
      <c r="D115">
        <v>67</v>
      </c>
      <c r="E115">
        <v>9</v>
      </c>
      <c r="F115">
        <v>60</v>
      </c>
      <c r="G115">
        <v>94</v>
      </c>
      <c r="H115">
        <v>59</v>
      </c>
      <c r="I115">
        <v>44</v>
      </c>
      <c r="J115">
        <v>77</v>
      </c>
      <c r="K115">
        <v>3</v>
      </c>
      <c r="L115">
        <v>79</v>
      </c>
      <c r="M115">
        <v>86</v>
      </c>
      <c r="N115">
        <v>11</v>
      </c>
      <c r="O115">
        <v>68</v>
      </c>
      <c r="P115">
        <v>50</v>
      </c>
      <c r="R115">
        <v>97</v>
      </c>
      <c r="S115">
        <v>94</v>
      </c>
      <c r="T115">
        <v>94</v>
      </c>
      <c r="U115">
        <v>90</v>
      </c>
      <c r="V115">
        <v>97</v>
      </c>
      <c r="W115">
        <v>88</v>
      </c>
      <c r="X115">
        <v>97</v>
      </c>
      <c r="Y115">
        <v>97</v>
      </c>
      <c r="Z115">
        <v>82</v>
      </c>
      <c r="AA115">
        <v>64</v>
      </c>
      <c r="AB115">
        <v>75</v>
      </c>
      <c r="AC115">
        <v>79</v>
      </c>
      <c r="AD115">
        <v>99</v>
      </c>
      <c r="AE115">
        <v>54</v>
      </c>
      <c r="AF115">
        <v>85</v>
      </c>
      <c r="AG115">
        <v>61</v>
      </c>
    </row>
    <row r="116" spans="1:33" x14ac:dyDescent="0.25">
      <c r="A116">
        <v>28</v>
      </c>
      <c r="B116">
        <v>0</v>
      </c>
      <c r="C116">
        <v>14</v>
      </c>
      <c r="D116">
        <v>72</v>
      </c>
      <c r="E116">
        <v>90</v>
      </c>
      <c r="F116">
        <v>38</v>
      </c>
      <c r="G116">
        <v>95</v>
      </c>
      <c r="H116">
        <v>3</v>
      </c>
      <c r="I116">
        <v>72</v>
      </c>
      <c r="J116">
        <v>14</v>
      </c>
      <c r="K116">
        <v>59</v>
      </c>
      <c r="L116">
        <v>11</v>
      </c>
      <c r="M116">
        <v>17</v>
      </c>
      <c r="N116">
        <v>1</v>
      </c>
      <c r="O116">
        <v>60</v>
      </c>
      <c r="P116">
        <v>26</v>
      </c>
      <c r="R116">
        <v>98</v>
      </c>
      <c r="S116">
        <v>95</v>
      </c>
      <c r="T116">
        <v>95</v>
      </c>
      <c r="U116">
        <v>90</v>
      </c>
      <c r="V116">
        <v>98</v>
      </c>
      <c r="W116">
        <v>89</v>
      </c>
      <c r="X116">
        <v>97</v>
      </c>
      <c r="Y116">
        <v>98</v>
      </c>
      <c r="Z116">
        <v>82</v>
      </c>
      <c r="AA116">
        <v>64</v>
      </c>
      <c r="AB116">
        <v>75</v>
      </c>
      <c r="AC116">
        <v>80</v>
      </c>
      <c r="AD116">
        <v>99</v>
      </c>
      <c r="AE116">
        <v>61</v>
      </c>
      <c r="AF116">
        <v>86</v>
      </c>
      <c r="AG116">
        <v>64</v>
      </c>
    </row>
    <row r="117" spans="1:33" x14ac:dyDescent="0.25">
      <c r="A117">
        <v>70</v>
      </c>
      <c r="B117">
        <v>63</v>
      </c>
      <c r="C117">
        <v>19</v>
      </c>
      <c r="D117">
        <v>77</v>
      </c>
      <c r="E117">
        <v>70</v>
      </c>
      <c r="F117">
        <v>72</v>
      </c>
      <c r="G117">
        <v>54</v>
      </c>
      <c r="H117">
        <v>59</v>
      </c>
      <c r="I117">
        <v>50</v>
      </c>
      <c r="J117">
        <v>3</v>
      </c>
      <c r="K117">
        <v>1</v>
      </c>
      <c r="L117">
        <v>10</v>
      </c>
      <c r="M117">
        <v>77</v>
      </c>
      <c r="N117">
        <v>8</v>
      </c>
      <c r="O117">
        <v>61</v>
      </c>
      <c r="P117">
        <v>51</v>
      </c>
      <c r="R117">
        <v>98</v>
      </c>
      <c r="S117">
        <v>96</v>
      </c>
      <c r="T117">
        <v>95</v>
      </c>
      <c r="U117">
        <v>92</v>
      </c>
      <c r="V117">
        <v>99</v>
      </c>
      <c r="W117">
        <v>90</v>
      </c>
      <c r="X117">
        <v>98</v>
      </c>
      <c r="Y117">
        <v>98</v>
      </c>
      <c r="Z117">
        <v>84</v>
      </c>
      <c r="AA117">
        <v>65</v>
      </c>
      <c r="AB117">
        <v>79</v>
      </c>
      <c r="AC117">
        <v>80</v>
      </c>
      <c r="AD117">
        <v>99</v>
      </c>
      <c r="AE117">
        <v>64</v>
      </c>
      <c r="AF117">
        <v>86</v>
      </c>
      <c r="AG117">
        <v>65</v>
      </c>
    </row>
    <row r="118" spans="1:33" x14ac:dyDescent="0.25">
      <c r="A118">
        <v>18</v>
      </c>
      <c r="B118">
        <v>24</v>
      </c>
      <c r="C118">
        <v>12</v>
      </c>
      <c r="D118">
        <v>76</v>
      </c>
      <c r="E118">
        <v>65</v>
      </c>
      <c r="F118">
        <v>24</v>
      </c>
      <c r="G118">
        <v>82</v>
      </c>
      <c r="H118">
        <v>34</v>
      </c>
      <c r="I118">
        <v>27</v>
      </c>
      <c r="J118">
        <v>19</v>
      </c>
      <c r="K118">
        <v>55</v>
      </c>
      <c r="L118">
        <v>10</v>
      </c>
      <c r="M118">
        <v>2</v>
      </c>
      <c r="N118">
        <v>21</v>
      </c>
      <c r="O118">
        <v>25</v>
      </c>
      <c r="P118">
        <v>22</v>
      </c>
      <c r="R118">
        <v>98</v>
      </c>
      <c r="S118">
        <v>97</v>
      </c>
      <c r="T118">
        <v>96</v>
      </c>
      <c r="U118">
        <v>92</v>
      </c>
      <c r="V118">
        <v>99</v>
      </c>
      <c r="W118">
        <v>91</v>
      </c>
      <c r="X118">
        <v>98</v>
      </c>
      <c r="Y118">
        <v>98</v>
      </c>
      <c r="Z118">
        <v>84</v>
      </c>
      <c r="AA118">
        <v>66</v>
      </c>
      <c r="AB118">
        <v>82</v>
      </c>
      <c r="AC118">
        <v>81</v>
      </c>
      <c r="AD118">
        <v>100</v>
      </c>
      <c r="AE118">
        <v>67</v>
      </c>
      <c r="AF118">
        <v>87</v>
      </c>
      <c r="AG118">
        <v>66</v>
      </c>
    </row>
    <row r="119" spans="1:33" x14ac:dyDescent="0.25">
      <c r="A119">
        <v>80</v>
      </c>
      <c r="B119">
        <v>80</v>
      </c>
      <c r="C119">
        <v>20</v>
      </c>
      <c r="D119">
        <v>77</v>
      </c>
      <c r="E119">
        <v>30</v>
      </c>
      <c r="F119">
        <v>61</v>
      </c>
      <c r="G119">
        <v>34</v>
      </c>
      <c r="H119">
        <v>64</v>
      </c>
      <c r="I119">
        <v>70</v>
      </c>
      <c r="J119">
        <v>70</v>
      </c>
      <c r="K119">
        <v>59</v>
      </c>
      <c r="L119">
        <v>3</v>
      </c>
      <c r="M119">
        <v>97</v>
      </c>
      <c r="N119">
        <v>7</v>
      </c>
      <c r="O119">
        <v>70</v>
      </c>
      <c r="P119">
        <v>3</v>
      </c>
      <c r="R119">
        <v>98</v>
      </c>
      <c r="S119">
        <v>98</v>
      </c>
      <c r="T119">
        <v>98</v>
      </c>
      <c r="U119">
        <v>94</v>
      </c>
      <c r="V119">
        <v>99</v>
      </c>
      <c r="W119">
        <v>94</v>
      </c>
      <c r="X119">
        <v>98</v>
      </c>
      <c r="Y119">
        <v>98</v>
      </c>
      <c r="Z119">
        <v>88</v>
      </c>
      <c r="AA119">
        <v>67</v>
      </c>
      <c r="AB119">
        <v>83</v>
      </c>
      <c r="AC119">
        <v>85</v>
      </c>
      <c r="AD119">
        <v>100</v>
      </c>
      <c r="AE119">
        <v>71</v>
      </c>
      <c r="AF119">
        <v>89</v>
      </c>
      <c r="AG119">
        <v>67</v>
      </c>
    </row>
    <row r="120" spans="1:33" x14ac:dyDescent="0.25">
      <c r="A120">
        <v>8</v>
      </c>
      <c r="B120">
        <v>33</v>
      </c>
      <c r="C120">
        <v>13</v>
      </c>
      <c r="D120">
        <v>89</v>
      </c>
      <c r="E120">
        <v>10</v>
      </c>
      <c r="F120">
        <v>30</v>
      </c>
      <c r="G120">
        <v>95</v>
      </c>
      <c r="H120">
        <v>50</v>
      </c>
      <c r="I120">
        <v>31</v>
      </c>
      <c r="J120">
        <v>48</v>
      </c>
      <c r="K120">
        <v>62</v>
      </c>
      <c r="L120">
        <v>6</v>
      </c>
      <c r="M120">
        <v>1</v>
      </c>
      <c r="N120">
        <v>25</v>
      </c>
      <c r="O120">
        <v>18</v>
      </c>
      <c r="P120">
        <v>12</v>
      </c>
      <c r="R120">
        <v>98</v>
      </c>
      <c r="S120">
        <v>99</v>
      </c>
      <c r="T120">
        <v>99</v>
      </c>
      <c r="U120">
        <v>95</v>
      </c>
      <c r="V120">
        <v>99</v>
      </c>
      <c r="W120">
        <v>98</v>
      </c>
      <c r="X120">
        <v>99</v>
      </c>
      <c r="Y120">
        <v>99</v>
      </c>
      <c r="Z120">
        <v>90</v>
      </c>
      <c r="AA120">
        <v>70</v>
      </c>
      <c r="AB120">
        <v>84</v>
      </c>
      <c r="AC120">
        <v>88</v>
      </c>
      <c r="AD120">
        <v>100</v>
      </c>
      <c r="AE120">
        <v>77</v>
      </c>
      <c r="AF120">
        <v>90</v>
      </c>
      <c r="AG120">
        <v>89</v>
      </c>
    </row>
    <row r="121" spans="1:33" x14ac:dyDescent="0.25">
      <c r="A121">
        <v>73</v>
      </c>
      <c r="B121">
        <v>75</v>
      </c>
      <c r="C121">
        <v>12</v>
      </c>
      <c r="D121">
        <v>70</v>
      </c>
      <c r="E121">
        <v>66</v>
      </c>
      <c r="F121">
        <v>37</v>
      </c>
      <c r="G121">
        <v>7</v>
      </c>
      <c r="H121">
        <v>24</v>
      </c>
      <c r="I121">
        <v>33</v>
      </c>
      <c r="J121">
        <v>64</v>
      </c>
      <c r="K121">
        <v>60</v>
      </c>
      <c r="L121">
        <v>20</v>
      </c>
      <c r="M121">
        <v>46</v>
      </c>
      <c r="N121">
        <v>40</v>
      </c>
      <c r="O121">
        <v>59</v>
      </c>
      <c r="P121">
        <v>33</v>
      </c>
      <c r="R121">
        <v>99</v>
      </c>
      <c r="S121">
        <v>100</v>
      </c>
      <c r="T121">
        <v>99</v>
      </c>
      <c r="U121">
        <v>98</v>
      </c>
      <c r="V121">
        <v>100</v>
      </c>
      <c r="W121">
        <v>99</v>
      </c>
      <c r="X121">
        <v>100</v>
      </c>
      <c r="Y121">
        <v>100</v>
      </c>
      <c r="Z121">
        <v>95</v>
      </c>
      <c r="AA121">
        <v>77</v>
      </c>
      <c r="AB121">
        <v>98</v>
      </c>
      <c r="AC121">
        <v>91</v>
      </c>
      <c r="AD121">
        <v>100</v>
      </c>
      <c r="AE121">
        <v>83</v>
      </c>
      <c r="AF121">
        <v>90</v>
      </c>
      <c r="AG121">
        <v>91</v>
      </c>
    </row>
    <row r="126" spans="1:33" x14ac:dyDescent="0.25">
      <c r="M126" t="s">
        <v>16</v>
      </c>
      <c r="N126" t="s">
        <v>20</v>
      </c>
      <c r="O126" t="s">
        <v>21</v>
      </c>
      <c r="P126" t="s">
        <v>22</v>
      </c>
      <c r="Q126" t="s">
        <v>23</v>
      </c>
      <c r="R126" t="s">
        <v>24</v>
      </c>
      <c r="S126" t="s">
        <v>177</v>
      </c>
      <c r="T126" t="s">
        <v>181</v>
      </c>
      <c r="U126" t="s">
        <v>182</v>
      </c>
      <c r="V126" t="s">
        <v>183</v>
      </c>
      <c r="W126" t="s">
        <v>184</v>
      </c>
      <c r="X126" t="s">
        <v>185</v>
      </c>
      <c r="Y126" t="s">
        <v>186</v>
      </c>
      <c r="Z126" t="s">
        <v>187</v>
      </c>
      <c r="AA126" t="s">
        <v>188</v>
      </c>
      <c r="AB126" t="s">
        <v>189</v>
      </c>
      <c r="AC126" t="s">
        <v>205</v>
      </c>
    </row>
    <row r="127" spans="1:33" x14ac:dyDescent="0.25">
      <c r="L127">
        <v>10</v>
      </c>
      <c r="M127" s="19">
        <v>10</v>
      </c>
      <c r="N127" s="19">
        <v>23</v>
      </c>
      <c r="O127" s="19">
        <v>21</v>
      </c>
      <c r="P127" s="19">
        <v>0</v>
      </c>
      <c r="Q127" s="19">
        <v>23</v>
      </c>
      <c r="R127" s="19">
        <v>7</v>
      </c>
      <c r="S127" s="19">
        <v>13</v>
      </c>
      <c r="T127" s="19">
        <v>34</v>
      </c>
      <c r="U127" s="19">
        <v>23</v>
      </c>
      <c r="V127" s="19">
        <v>52</v>
      </c>
      <c r="W127" s="19">
        <v>36</v>
      </c>
      <c r="X127" s="19">
        <v>38</v>
      </c>
      <c r="Y127" s="19">
        <v>12</v>
      </c>
      <c r="Z127" s="19">
        <v>42</v>
      </c>
      <c r="AA127" s="19">
        <v>11</v>
      </c>
      <c r="AB127" s="19">
        <v>4</v>
      </c>
      <c r="AC127" s="24">
        <f t="shared" ref="AC127:AC136" si="0">AVERAGE(M127:AB127)</f>
        <v>21.8125</v>
      </c>
    </row>
    <row r="128" spans="1:33" x14ac:dyDescent="0.25">
      <c r="L128">
        <v>20</v>
      </c>
      <c r="M128" s="19">
        <v>3</v>
      </c>
      <c r="N128" s="19">
        <v>6</v>
      </c>
      <c r="O128" s="19">
        <v>20</v>
      </c>
      <c r="P128" s="19">
        <v>3</v>
      </c>
      <c r="Q128" s="19">
        <v>14</v>
      </c>
      <c r="R128" s="19">
        <v>6</v>
      </c>
      <c r="S128" s="19">
        <v>8</v>
      </c>
      <c r="T128" s="19">
        <v>13</v>
      </c>
      <c r="U128" s="19">
        <v>20</v>
      </c>
      <c r="V128" s="19">
        <v>19</v>
      </c>
      <c r="W128" s="19">
        <v>1</v>
      </c>
      <c r="X128" s="19">
        <v>23</v>
      </c>
      <c r="Y128" s="19">
        <v>7</v>
      </c>
      <c r="Z128" s="19">
        <v>30</v>
      </c>
      <c r="AA128" s="19">
        <v>13</v>
      </c>
      <c r="AB128" s="19">
        <v>15</v>
      </c>
      <c r="AC128" s="24">
        <f t="shared" si="0"/>
        <v>12.5625</v>
      </c>
    </row>
    <row r="129" spans="12:29" x14ac:dyDescent="0.25">
      <c r="L129">
        <v>30</v>
      </c>
      <c r="M129" s="19">
        <v>6</v>
      </c>
      <c r="N129" s="19">
        <v>3</v>
      </c>
      <c r="O129" s="19">
        <v>18</v>
      </c>
      <c r="P129" s="19">
        <v>6</v>
      </c>
      <c r="Q129" s="19">
        <v>17</v>
      </c>
      <c r="R129" s="19">
        <v>12</v>
      </c>
      <c r="S129" s="19">
        <v>3</v>
      </c>
      <c r="T129" s="19">
        <v>14</v>
      </c>
      <c r="U129" s="19">
        <v>15</v>
      </c>
      <c r="V129" s="19">
        <v>9</v>
      </c>
      <c r="W129" s="19">
        <v>0</v>
      </c>
      <c r="X129" s="19">
        <v>13</v>
      </c>
      <c r="Y129" s="19">
        <v>9</v>
      </c>
      <c r="Z129" s="19">
        <v>17</v>
      </c>
      <c r="AA129" s="19">
        <v>16</v>
      </c>
      <c r="AB129" s="19">
        <v>26</v>
      </c>
      <c r="AC129" s="24">
        <f t="shared" si="0"/>
        <v>11.5</v>
      </c>
    </row>
    <row r="130" spans="12:29" x14ac:dyDescent="0.25">
      <c r="L130">
        <v>40</v>
      </c>
      <c r="M130" s="19">
        <v>5</v>
      </c>
      <c r="N130" s="19">
        <v>9</v>
      </c>
      <c r="O130" s="19">
        <v>12</v>
      </c>
      <c r="P130" s="19">
        <v>7</v>
      </c>
      <c r="Q130" s="19">
        <v>5</v>
      </c>
      <c r="R130" s="19">
        <v>6</v>
      </c>
      <c r="S130" s="19">
        <v>4</v>
      </c>
      <c r="T130" s="19">
        <v>8</v>
      </c>
      <c r="U130" s="19">
        <v>12</v>
      </c>
      <c r="V130" s="19">
        <v>5</v>
      </c>
      <c r="W130" s="19">
        <v>4</v>
      </c>
      <c r="X130" s="19">
        <v>2</v>
      </c>
      <c r="Y130" s="19">
        <v>1</v>
      </c>
      <c r="Z130" s="19">
        <v>14</v>
      </c>
      <c r="AA130" s="19">
        <v>17</v>
      </c>
      <c r="AB130" s="19">
        <v>36</v>
      </c>
      <c r="AC130" s="24">
        <f t="shared" si="0"/>
        <v>9.1875</v>
      </c>
    </row>
    <row r="131" spans="12:29" x14ac:dyDescent="0.25">
      <c r="L131">
        <v>50</v>
      </c>
      <c r="M131" s="19">
        <v>10</v>
      </c>
      <c r="N131" s="19">
        <v>13</v>
      </c>
      <c r="O131" s="19">
        <v>3</v>
      </c>
      <c r="P131" s="19">
        <v>5</v>
      </c>
      <c r="Q131" s="19">
        <v>5</v>
      </c>
      <c r="R131" s="19">
        <v>9</v>
      </c>
      <c r="S131" s="19">
        <v>4</v>
      </c>
      <c r="T131" s="19">
        <v>13</v>
      </c>
      <c r="U131" s="19">
        <v>15</v>
      </c>
      <c r="V131" s="19">
        <v>11</v>
      </c>
      <c r="W131" s="19">
        <v>17</v>
      </c>
      <c r="X131" s="19">
        <v>7</v>
      </c>
      <c r="Y131" s="19">
        <v>26</v>
      </c>
      <c r="Z131" s="19">
        <v>5</v>
      </c>
      <c r="AA131" s="19">
        <v>11</v>
      </c>
      <c r="AB131" s="19">
        <v>21</v>
      </c>
      <c r="AC131" s="24">
        <f t="shared" si="0"/>
        <v>10.9375</v>
      </c>
    </row>
    <row r="132" spans="12:29" x14ac:dyDescent="0.25">
      <c r="L132">
        <v>60</v>
      </c>
      <c r="M132" s="19">
        <v>16</v>
      </c>
      <c r="N132" s="19">
        <v>20</v>
      </c>
      <c r="O132" s="19">
        <v>9</v>
      </c>
      <c r="P132" s="19">
        <v>8</v>
      </c>
      <c r="Q132" s="19">
        <v>10</v>
      </c>
      <c r="R132" s="19">
        <v>29</v>
      </c>
      <c r="S132" s="19">
        <v>6</v>
      </c>
      <c r="T132" s="19">
        <v>10</v>
      </c>
      <c r="U132" s="19">
        <v>8</v>
      </c>
      <c r="V132" s="19">
        <v>13</v>
      </c>
      <c r="W132" s="19">
        <v>25</v>
      </c>
      <c r="X132" s="19">
        <v>6</v>
      </c>
      <c r="Y132" s="19">
        <v>7</v>
      </c>
      <c r="Z132" s="19">
        <v>6</v>
      </c>
      <c r="AA132" s="19">
        <v>14</v>
      </c>
      <c r="AB132" s="19">
        <v>10</v>
      </c>
      <c r="AC132" s="24">
        <f t="shared" si="0"/>
        <v>12.3125</v>
      </c>
    </row>
    <row r="133" spans="12:29" x14ac:dyDescent="0.25">
      <c r="L133">
        <v>70</v>
      </c>
      <c r="M133" s="19">
        <v>12</v>
      </c>
      <c r="N133" s="19">
        <v>13</v>
      </c>
      <c r="O133" s="19">
        <v>11</v>
      </c>
      <c r="P133" s="19">
        <v>22</v>
      </c>
      <c r="Q133" s="19">
        <v>15</v>
      </c>
      <c r="R133" s="19">
        <v>23</v>
      </c>
      <c r="S133" s="19">
        <v>9</v>
      </c>
      <c r="T133" s="19">
        <v>8</v>
      </c>
      <c r="U133" s="19">
        <v>9</v>
      </c>
      <c r="V133" s="19">
        <v>10</v>
      </c>
      <c r="W133" s="19">
        <v>25</v>
      </c>
      <c r="X133" s="19">
        <v>14</v>
      </c>
      <c r="Y133" s="19">
        <v>5</v>
      </c>
      <c r="Z133" s="19">
        <v>3</v>
      </c>
      <c r="AA133" s="19">
        <v>18</v>
      </c>
      <c r="AB133" s="19">
        <v>6</v>
      </c>
      <c r="AC133" s="24">
        <f t="shared" si="0"/>
        <v>12.6875</v>
      </c>
    </row>
    <row r="134" spans="12:29" x14ac:dyDescent="0.25">
      <c r="L134">
        <v>80</v>
      </c>
      <c r="M134" s="19">
        <v>10</v>
      </c>
      <c r="N134" s="19">
        <v>18</v>
      </c>
      <c r="O134" s="19">
        <v>14</v>
      </c>
      <c r="P134" s="19">
        <v>40</v>
      </c>
      <c r="Q134" s="19">
        <v>8</v>
      </c>
      <c r="R134" s="19">
        <v>18</v>
      </c>
      <c r="S134" s="19">
        <v>11</v>
      </c>
      <c r="T134" s="19">
        <v>4</v>
      </c>
      <c r="U134" s="19">
        <v>10</v>
      </c>
      <c r="V134" s="19">
        <v>1</v>
      </c>
      <c r="W134" s="19">
        <v>8</v>
      </c>
      <c r="X134" s="19">
        <v>13</v>
      </c>
      <c r="Y134" s="19">
        <v>14</v>
      </c>
      <c r="Z134" s="19">
        <v>2</v>
      </c>
      <c r="AA134" s="19">
        <v>8</v>
      </c>
      <c r="AB134" s="19">
        <v>0</v>
      </c>
      <c r="AC134" s="24">
        <f t="shared" si="0"/>
        <v>11.1875</v>
      </c>
    </row>
    <row r="135" spans="12:29" x14ac:dyDescent="0.25">
      <c r="L135">
        <v>90</v>
      </c>
      <c r="M135" s="19">
        <v>21</v>
      </c>
      <c r="N135" s="19">
        <v>6</v>
      </c>
      <c r="O135" s="19">
        <v>3</v>
      </c>
      <c r="P135" s="19">
        <v>24</v>
      </c>
      <c r="Q135" s="19">
        <v>10</v>
      </c>
      <c r="R135" s="19">
        <v>6</v>
      </c>
      <c r="S135" s="19">
        <v>24</v>
      </c>
      <c r="T135" s="19">
        <v>6</v>
      </c>
      <c r="U135" s="19">
        <v>7</v>
      </c>
      <c r="V135" s="19">
        <v>0</v>
      </c>
      <c r="W135" s="19">
        <v>3</v>
      </c>
      <c r="X135" s="19">
        <v>3</v>
      </c>
      <c r="Y135" s="19">
        <v>10</v>
      </c>
      <c r="Z135" s="19">
        <v>1</v>
      </c>
      <c r="AA135" s="19">
        <v>12</v>
      </c>
      <c r="AB135" s="19">
        <v>1</v>
      </c>
      <c r="AC135" s="24">
        <f t="shared" si="0"/>
        <v>8.5625</v>
      </c>
    </row>
    <row r="136" spans="12:29" x14ac:dyDescent="0.25">
      <c r="L136">
        <v>100</v>
      </c>
      <c r="M136" s="19">
        <v>27</v>
      </c>
      <c r="N136" s="19">
        <v>9</v>
      </c>
      <c r="O136" s="19">
        <v>9</v>
      </c>
      <c r="P136" s="19">
        <v>5</v>
      </c>
      <c r="Q136" s="19">
        <v>13</v>
      </c>
      <c r="R136" s="19">
        <v>4</v>
      </c>
      <c r="S136" s="19">
        <v>38</v>
      </c>
      <c r="T136" s="19">
        <v>10</v>
      </c>
      <c r="U136" s="19">
        <v>1</v>
      </c>
      <c r="V136" s="19">
        <v>0</v>
      </c>
      <c r="W136" s="19">
        <v>1</v>
      </c>
      <c r="Y136" s="19">
        <v>29</v>
      </c>
      <c r="Z136" s="19">
        <v>0</v>
      </c>
      <c r="AA136" s="19">
        <v>0</v>
      </c>
      <c r="AB136" s="19">
        <v>1</v>
      </c>
      <c r="AC136" s="24">
        <f t="shared" si="0"/>
        <v>9.8000000000000007</v>
      </c>
    </row>
    <row r="146" spans="35:36" x14ac:dyDescent="0.25">
      <c r="AI146" s="21" t="s">
        <v>206</v>
      </c>
      <c r="AJ146">
        <v>21.8125</v>
      </c>
    </row>
    <row r="147" spans="35:36" x14ac:dyDescent="0.25">
      <c r="AI147" s="48" t="s">
        <v>207</v>
      </c>
      <c r="AJ147">
        <v>12.5625</v>
      </c>
    </row>
    <row r="148" spans="35:36" x14ac:dyDescent="0.25">
      <c r="AI148" s="21" t="s">
        <v>208</v>
      </c>
      <c r="AJ148">
        <v>11.5</v>
      </c>
    </row>
    <row r="149" spans="35:36" x14ac:dyDescent="0.25">
      <c r="AI149" s="21" t="s">
        <v>209</v>
      </c>
      <c r="AJ149">
        <v>9.1875</v>
      </c>
    </row>
    <row r="150" spans="35:36" x14ac:dyDescent="0.25">
      <c r="AI150" s="21" t="s">
        <v>210</v>
      </c>
      <c r="AJ150">
        <v>10.9375</v>
      </c>
    </row>
    <row r="151" spans="35:36" x14ac:dyDescent="0.25">
      <c r="AI151" s="21" t="s">
        <v>211</v>
      </c>
      <c r="AJ151">
        <v>12.3125</v>
      </c>
    </row>
    <row r="152" spans="35:36" x14ac:dyDescent="0.25">
      <c r="AI152" s="21" t="s">
        <v>212</v>
      </c>
      <c r="AJ152">
        <v>12.6875</v>
      </c>
    </row>
    <row r="153" spans="35:36" x14ac:dyDescent="0.25">
      <c r="AI153" s="21" t="s">
        <v>213</v>
      </c>
      <c r="AJ153">
        <v>11.1875</v>
      </c>
    </row>
    <row r="154" spans="35:36" x14ac:dyDescent="0.25">
      <c r="AI154" s="21" t="s">
        <v>214</v>
      </c>
      <c r="AJ154">
        <v>8.5625</v>
      </c>
    </row>
    <row r="155" spans="35:36" x14ac:dyDescent="0.25">
      <c r="AI155" s="21" t="s">
        <v>215</v>
      </c>
      <c r="AJ155">
        <v>9.8000000000000007</v>
      </c>
    </row>
  </sheetData>
  <sortState ref="AK45:AK54">
    <sortCondition ref="AK4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workbookViewId="0">
      <selection activeCell="J2" sqref="J2:K121"/>
    </sheetView>
  </sheetViews>
  <sheetFormatPr defaultRowHeight="15" x14ac:dyDescent="0.25"/>
  <sheetData>
    <row r="1" spans="1:3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  <c r="Z1" t="s">
        <v>149</v>
      </c>
      <c r="AA1" t="s">
        <v>15</v>
      </c>
      <c r="AB1" t="s">
        <v>150</v>
      </c>
      <c r="AC1" t="s">
        <v>151</v>
      </c>
      <c r="AD1" t="s">
        <v>152</v>
      </c>
      <c r="AG1" t="s">
        <v>149</v>
      </c>
      <c r="AH1" t="s">
        <v>15</v>
      </c>
      <c r="AI1" t="s">
        <v>157</v>
      </c>
    </row>
    <row r="2" spans="1:35" ht="16.5" thickTop="1" thickBot="1" x14ac:dyDescent="0.3">
      <c r="A2" t="s">
        <v>29</v>
      </c>
      <c r="B2">
        <v>456</v>
      </c>
      <c r="C2">
        <v>386</v>
      </c>
      <c r="D2">
        <v>346</v>
      </c>
      <c r="E2">
        <v>421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-81.825585373539738</v>
      </c>
      <c r="I2" s="7">
        <f>MAX(1,CEILING(MIN(MOD(G2-H2,360),MOD(H2-G2,360)),1))</f>
        <v>35</v>
      </c>
      <c r="J2" s="7">
        <f>IF(H2&gt;1,I2,0)</f>
        <v>0</v>
      </c>
      <c r="K2" s="7">
        <f>IF(H2&lt;1,I2,0)</f>
        <v>35</v>
      </c>
      <c r="L2" s="8" t="s">
        <v>13</v>
      </c>
      <c r="M2" s="9">
        <v>640</v>
      </c>
      <c r="N2" s="9">
        <v>480</v>
      </c>
      <c r="O2" s="10"/>
      <c r="Q2" t="s">
        <v>29</v>
      </c>
      <c r="R2" t="s">
        <v>155</v>
      </c>
      <c r="S2">
        <v>346</v>
      </c>
      <c r="T2">
        <v>421</v>
      </c>
      <c r="U2">
        <v>35</v>
      </c>
      <c r="V2">
        <v>71</v>
      </c>
      <c r="W2">
        <v>50</v>
      </c>
      <c r="Z2" t="s">
        <v>29</v>
      </c>
      <c r="AA2" t="s">
        <v>155</v>
      </c>
      <c r="AB2">
        <v>346</v>
      </c>
      <c r="AC2">
        <v>421</v>
      </c>
      <c r="AD2">
        <v>50</v>
      </c>
      <c r="AG2" t="s">
        <v>29</v>
      </c>
      <c r="AH2" t="s">
        <v>155</v>
      </c>
      <c r="AI2">
        <v>71</v>
      </c>
    </row>
    <row r="3" spans="1:35" ht="15.75" thickBot="1" x14ac:dyDescent="0.3">
      <c r="A3" t="s">
        <v>30</v>
      </c>
      <c r="B3">
        <v>121</v>
      </c>
      <c r="C3">
        <v>216</v>
      </c>
      <c r="D3">
        <v>201</v>
      </c>
      <c r="E3">
        <v>313</v>
      </c>
      <c r="G3" s="6">
        <f t="shared" ref="G3:G66" si="1">ATAN2(2*(B3-$M$2/2)/$M$4,2*($N$2/2-C3)/$M$4)*180/PI()</f>
        <v>173.12316926256318</v>
      </c>
      <c r="H3" s="6">
        <f t="shared" si="0"/>
        <v>-148.47315811273114</v>
      </c>
      <c r="I3" s="7">
        <f t="shared" ref="I3:I66" si="2">MAX(1,CEILING(MIN(MOD(G3-H3,360),MOD(H3-G3,360)),1))</f>
        <v>39</v>
      </c>
      <c r="J3" s="7">
        <f t="shared" ref="J3:J66" si="3">IF(H3&gt;1,I3,0)</f>
        <v>0</v>
      </c>
      <c r="K3" s="7">
        <f t="shared" ref="K3:K66" si="4">IF(H3&lt;1,I3,0)</f>
        <v>39</v>
      </c>
      <c r="L3" s="11"/>
      <c r="M3" s="5"/>
      <c r="N3" s="5"/>
      <c r="O3" s="5"/>
      <c r="Q3" t="s">
        <v>30</v>
      </c>
      <c r="R3" t="s">
        <v>155</v>
      </c>
      <c r="S3">
        <v>201</v>
      </c>
      <c r="T3">
        <v>313</v>
      </c>
      <c r="U3">
        <v>39</v>
      </c>
      <c r="V3">
        <v>46</v>
      </c>
      <c r="W3">
        <v>0</v>
      </c>
      <c r="Z3" t="s">
        <v>30</v>
      </c>
      <c r="AA3" t="s">
        <v>155</v>
      </c>
      <c r="AB3">
        <v>201</v>
      </c>
      <c r="AC3">
        <v>313</v>
      </c>
      <c r="AD3">
        <v>0</v>
      </c>
      <c r="AG3" t="s">
        <v>30</v>
      </c>
      <c r="AH3" t="s">
        <v>155</v>
      </c>
      <c r="AI3">
        <v>46</v>
      </c>
    </row>
    <row r="4" spans="1:35" ht="15.75" thickBot="1" x14ac:dyDescent="0.3">
      <c r="A4" t="s">
        <v>31</v>
      </c>
      <c r="B4">
        <v>229</v>
      </c>
      <c r="C4">
        <v>418</v>
      </c>
      <c r="D4">
        <v>255</v>
      </c>
      <c r="E4">
        <v>412</v>
      </c>
      <c r="G4" s="6">
        <f t="shared" si="1"/>
        <v>-117.07775140292654</v>
      </c>
      <c r="H4" s="6">
        <f t="shared" si="0"/>
        <v>-110.7019284931666</v>
      </c>
      <c r="I4" s="7">
        <f t="shared" si="2"/>
        <v>7</v>
      </c>
      <c r="J4" s="7">
        <f t="shared" si="3"/>
        <v>0</v>
      </c>
      <c r="K4" s="7">
        <f t="shared" si="4"/>
        <v>7</v>
      </c>
      <c r="L4" s="8" t="s">
        <v>14</v>
      </c>
      <c r="M4" s="9">
        <v>400</v>
      </c>
      <c r="N4" s="5"/>
      <c r="O4" s="5"/>
      <c r="Q4" t="s">
        <v>31</v>
      </c>
      <c r="R4" t="s">
        <v>155</v>
      </c>
      <c r="S4">
        <v>255</v>
      </c>
      <c r="T4">
        <v>412</v>
      </c>
      <c r="U4">
        <v>7</v>
      </c>
      <c r="V4">
        <v>40</v>
      </c>
      <c r="W4">
        <v>95</v>
      </c>
      <c r="Z4" t="s">
        <v>31</v>
      </c>
      <c r="AA4" t="s">
        <v>155</v>
      </c>
      <c r="AB4">
        <v>255</v>
      </c>
      <c r="AC4">
        <v>412</v>
      </c>
      <c r="AD4">
        <v>95</v>
      </c>
      <c r="AG4" t="s">
        <v>31</v>
      </c>
      <c r="AH4" t="s">
        <v>155</v>
      </c>
      <c r="AI4">
        <v>40</v>
      </c>
    </row>
    <row r="5" spans="1:35" x14ac:dyDescent="0.25">
      <c r="A5" t="s">
        <v>32</v>
      </c>
      <c r="B5">
        <v>519</v>
      </c>
      <c r="C5">
        <v>264</v>
      </c>
      <c r="D5">
        <v>519</v>
      </c>
      <c r="E5">
        <v>236</v>
      </c>
      <c r="G5" s="6">
        <f t="shared" si="1"/>
        <v>-6.8768307374367952</v>
      </c>
      <c r="H5" s="6">
        <f t="shared" si="0"/>
        <v>1.1515188939637642</v>
      </c>
      <c r="I5" s="7">
        <f t="shared" si="2"/>
        <v>9</v>
      </c>
      <c r="J5" s="7">
        <f t="shared" si="3"/>
        <v>9</v>
      </c>
      <c r="K5" s="7">
        <f t="shared" si="4"/>
        <v>0</v>
      </c>
      <c r="L5" s="11"/>
      <c r="M5" s="5"/>
      <c r="N5" s="5"/>
      <c r="O5" s="5"/>
      <c r="Q5" t="s">
        <v>32</v>
      </c>
      <c r="R5" t="s">
        <v>154</v>
      </c>
      <c r="S5">
        <v>519</v>
      </c>
      <c r="T5">
        <v>236</v>
      </c>
      <c r="U5">
        <v>9</v>
      </c>
      <c r="V5">
        <v>68</v>
      </c>
      <c r="W5">
        <v>63</v>
      </c>
      <c r="Z5" t="s">
        <v>32</v>
      </c>
      <c r="AA5" t="s">
        <v>154</v>
      </c>
      <c r="AB5">
        <v>519</v>
      </c>
      <c r="AC5">
        <v>236</v>
      </c>
      <c r="AD5">
        <v>63</v>
      </c>
      <c r="AG5" t="s">
        <v>32</v>
      </c>
      <c r="AH5" t="s">
        <v>154</v>
      </c>
      <c r="AI5">
        <v>68</v>
      </c>
    </row>
    <row r="6" spans="1:35" x14ac:dyDescent="0.25">
      <c r="A6" t="s">
        <v>33</v>
      </c>
      <c r="B6">
        <v>440</v>
      </c>
      <c r="C6">
        <v>80</v>
      </c>
      <c r="D6">
        <v>408</v>
      </c>
      <c r="E6">
        <v>413</v>
      </c>
      <c r="G6" s="6">
        <f t="shared" si="1"/>
        <v>53.13010235415598</v>
      </c>
      <c r="H6" s="6">
        <f t="shared" si="0"/>
        <v>-63.038901355367116</v>
      </c>
      <c r="I6" s="7">
        <f t="shared" si="2"/>
        <v>117</v>
      </c>
      <c r="J6" s="7">
        <f t="shared" si="3"/>
        <v>0</v>
      </c>
      <c r="K6" s="7">
        <f t="shared" si="4"/>
        <v>117</v>
      </c>
      <c r="L6" s="11"/>
      <c r="M6" s="5"/>
      <c r="N6" s="5"/>
      <c r="O6" s="5"/>
      <c r="Q6" t="s">
        <v>33</v>
      </c>
      <c r="R6" t="s">
        <v>154</v>
      </c>
      <c r="S6">
        <v>408</v>
      </c>
      <c r="T6">
        <v>413</v>
      </c>
      <c r="U6">
        <v>117</v>
      </c>
      <c r="V6">
        <v>80</v>
      </c>
      <c r="W6">
        <v>56</v>
      </c>
      <c r="Z6" t="s">
        <v>33</v>
      </c>
      <c r="AA6" t="s">
        <v>154</v>
      </c>
      <c r="AB6">
        <v>408</v>
      </c>
      <c r="AC6">
        <v>413</v>
      </c>
      <c r="AD6">
        <v>56</v>
      </c>
      <c r="AG6" t="s">
        <v>33</v>
      </c>
      <c r="AH6" t="s">
        <v>154</v>
      </c>
      <c r="AI6">
        <v>80</v>
      </c>
    </row>
    <row r="7" spans="1:35" x14ac:dyDescent="0.25">
      <c r="A7" t="s">
        <v>34</v>
      </c>
      <c r="B7">
        <v>152</v>
      </c>
      <c r="C7">
        <v>349</v>
      </c>
      <c r="D7">
        <v>467</v>
      </c>
      <c r="E7">
        <v>109</v>
      </c>
      <c r="G7" s="6">
        <f t="shared" si="1"/>
        <v>-147.02410880268957</v>
      </c>
      <c r="H7" s="6">
        <f t="shared" si="0"/>
        <v>41.706035012154899</v>
      </c>
      <c r="I7" s="7">
        <f t="shared" si="2"/>
        <v>172</v>
      </c>
      <c r="J7" s="7">
        <f t="shared" si="3"/>
        <v>172</v>
      </c>
      <c r="K7" s="7">
        <f t="shared" si="4"/>
        <v>0</v>
      </c>
      <c r="L7" s="11"/>
      <c r="M7" s="5"/>
      <c r="N7" s="5"/>
      <c r="O7" s="5"/>
      <c r="Q7" t="s">
        <v>34</v>
      </c>
      <c r="R7" t="s">
        <v>154</v>
      </c>
      <c r="S7">
        <v>467</v>
      </c>
      <c r="T7">
        <v>109</v>
      </c>
      <c r="U7">
        <v>172</v>
      </c>
      <c r="V7">
        <v>40</v>
      </c>
      <c r="W7">
        <v>9</v>
      </c>
      <c r="Z7" t="s">
        <v>34</v>
      </c>
      <c r="AA7" t="s">
        <v>154</v>
      </c>
      <c r="AB7">
        <v>467</v>
      </c>
      <c r="AC7">
        <v>109</v>
      </c>
      <c r="AD7">
        <v>9</v>
      </c>
      <c r="AG7" t="s">
        <v>34</v>
      </c>
      <c r="AH7" t="s">
        <v>154</v>
      </c>
      <c r="AI7">
        <v>40</v>
      </c>
    </row>
    <row r="8" spans="1:35" x14ac:dyDescent="0.25">
      <c r="A8" t="s">
        <v>35</v>
      </c>
      <c r="B8">
        <v>120</v>
      </c>
      <c r="C8">
        <v>250</v>
      </c>
      <c r="D8">
        <v>117</v>
      </c>
      <c r="E8">
        <v>235</v>
      </c>
      <c r="G8" s="6">
        <f t="shared" si="1"/>
        <v>-177.13759477388825</v>
      </c>
      <c r="H8" s="6">
        <f t="shared" si="0"/>
        <v>178.58905917961727</v>
      </c>
      <c r="I8" s="7">
        <f t="shared" si="2"/>
        <v>5</v>
      </c>
      <c r="J8" s="7">
        <f t="shared" si="3"/>
        <v>5</v>
      </c>
      <c r="K8" s="7">
        <f t="shared" si="4"/>
        <v>0</v>
      </c>
      <c r="L8" s="11"/>
      <c r="M8" s="5"/>
      <c r="N8" s="5"/>
      <c r="O8" s="5"/>
      <c r="Q8" t="s">
        <v>35</v>
      </c>
      <c r="R8" t="s">
        <v>156</v>
      </c>
      <c r="S8">
        <v>117</v>
      </c>
      <c r="T8">
        <v>235</v>
      </c>
      <c r="U8">
        <v>5</v>
      </c>
      <c r="V8">
        <v>63</v>
      </c>
      <c r="W8">
        <v>78</v>
      </c>
      <c r="Z8" t="s">
        <v>35</v>
      </c>
      <c r="AA8" t="s">
        <v>156</v>
      </c>
      <c r="AB8">
        <v>117</v>
      </c>
      <c r="AC8">
        <v>235</v>
      </c>
      <c r="AD8">
        <v>78</v>
      </c>
      <c r="AG8" t="s">
        <v>35</v>
      </c>
      <c r="AH8" t="s">
        <v>156</v>
      </c>
      <c r="AI8">
        <v>63</v>
      </c>
    </row>
    <row r="9" spans="1:35" x14ac:dyDescent="0.25">
      <c r="A9" t="s">
        <v>36</v>
      </c>
      <c r="B9">
        <v>480</v>
      </c>
      <c r="C9">
        <v>360</v>
      </c>
      <c r="D9">
        <v>182</v>
      </c>
      <c r="E9">
        <v>98</v>
      </c>
      <c r="G9" s="6">
        <f t="shared" si="1"/>
        <v>-36.86989764584402</v>
      </c>
      <c r="H9" s="6">
        <f t="shared" si="0"/>
        <v>134.18154453831136</v>
      </c>
      <c r="I9" s="7">
        <f t="shared" si="2"/>
        <v>172</v>
      </c>
      <c r="J9" s="7">
        <f t="shared" si="3"/>
        <v>172</v>
      </c>
      <c r="K9" s="7">
        <f t="shared" si="4"/>
        <v>0</v>
      </c>
      <c r="L9" s="11"/>
      <c r="M9" s="5"/>
      <c r="N9" s="5"/>
      <c r="O9" s="5"/>
      <c r="Q9" t="s">
        <v>36</v>
      </c>
      <c r="R9" t="s">
        <v>156</v>
      </c>
      <c r="S9">
        <v>182</v>
      </c>
      <c r="T9">
        <v>98</v>
      </c>
      <c r="U9">
        <v>172</v>
      </c>
      <c r="V9">
        <v>70</v>
      </c>
      <c r="W9">
        <v>2</v>
      </c>
      <c r="Z9" t="s">
        <v>36</v>
      </c>
      <c r="AA9" t="s">
        <v>156</v>
      </c>
      <c r="AB9">
        <v>182</v>
      </c>
      <c r="AC9">
        <v>98</v>
      </c>
      <c r="AD9">
        <v>2</v>
      </c>
      <c r="AG9" t="s">
        <v>36</v>
      </c>
      <c r="AH9" t="s">
        <v>156</v>
      </c>
      <c r="AI9">
        <v>70</v>
      </c>
    </row>
    <row r="10" spans="1:35" x14ac:dyDescent="0.25">
      <c r="A10" t="s">
        <v>37</v>
      </c>
      <c r="B10">
        <v>466</v>
      </c>
      <c r="C10">
        <v>104</v>
      </c>
      <c r="D10">
        <v>122</v>
      </c>
      <c r="E10">
        <v>216</v>
      </c>
      <c r="G10" s="6">
        <f t="shared" si="1"/>
        <v>42.969085763146893</v>
      </c>
      <c r="H10" s="6">
        <f t="shared" si="0"/>
        <v>173.08877288097531</v>
      </c>
      <c r="I10" s="7">
        <f t="shared" si="2"/>
        <v>131</v>
      </c>
      <c r="J10" s="7">
        <f t="shared" si="3"/>
        <v>131</v>
      </c>
      <c r="K10" s="7">
        <f t="shared" si="4"/>
        <v>0</v>
      </c>
      <c r="L10" s="11"/>
      <c r="M10" s="5"/>
      <c r="N10" s="5"/>
      <c r="O10" s="5"/>
      <c r="Q10" t="s">
        <v>37</v>
      </c>
      <c r="R10" t="s">
        <v>156</v>
      </c>
      <c r="S10">
        <v>122</v>
      </c>
      <c r="T10">
        <v>216</v>
      </c>
      <c r="U10">
        <v>131</v>
      </c>
      <c r="V10">
        <v>39</v>
      </c>
      <c r="W10">
        <v>36</v>
      </c>
      <c r="Z10" t="s">
        <v>37</v>
      </c>
      <c r="AA10" t="s">
        <v>156</v>
      </c>
      <c r="AB10">
        <v>122</v>
      </c>
      <c r="AC10">
        <v>216</v>
      </c>
      <c r="AD10">
        <v>36</v>
      </c>
      <c r="AG10" t="s">
        <v>37</v>
      </c>
      <c r="AH10" t="s">
        <v>156</v>
      </c>
      <c r="AI10">
        <v>39</v>
      </c>
    </row>
    <row r="11" spans="1:35" x14ac:dyDescent="0.25">
      <c r="A11" t="s">
        <v>38</v>
      </c>
      <c r="B11">
        <v>511</v>
      </c>
      <c r="C11">
        <v>298</v>
      </c>
      <c r="D11">
        <v>496</v>
      </c>
      <c r="E11">
        <v>338</v>
      </c>
      <c r="G11" s="6">
        <f t="shared" si="1"/>
        <v>-16.891695744674493</v>
      </c>
      <c r="H11" s="6">
        <f t="shared" si="0"/>
        <v>-29.10985555689108</v>
      </c>
      <c r="I11" s="7">
        <f t="shared" si="2"/>
        <v>13</v>
      </c>
      <c r="J11" s="7">
        <f t="shared" si="3"/>
        <v>0</v>
      </c>
      <c r="K11" s="7">
        <f t="shared" si="4"/>
        <v>13</v>
      </c>
      <c r="L11" s="11"/>
      <c r="M11" s="5"/>
      <c r="N11" s="5"/>
      <c r="O11" s="5"/>
      <c r="Q11" t="s">
        <v>38</v>
      </c>
      <c r="R11" t="s">
        <v>153</v>
      </c>
      <c r="S11">
        <v>496</v>
      </c>
      <c r="T11">
        <v>338</v>
      </c>
      <c r="U11">
        <v>13</v>
      </c>
      <c r="V11">
        <v>56</v>
      </c>
      <c r="W11">
        <v>83</v>
      </c>
      <c r="Z11" t="s">
        <v>38</v>
      </c>
      <c r="AA11" t="s">
        <v>153</v>
      </c>
      <c r="AB11">
        <v>496</v>
      </c>
      <c r="AC11">
        <v>338</v>
      </c>
      <c r="AD11">
        <v>83</v>
      </c>
      <c r="AG11" t="s">
        <v>38</v>
      </c>
      <c r="AH11" t="s">
        <v>153</v>
      </c>
      <c r="AI11">
        <v>56</v>
      </c>
    </row>
    <row r="12" spans="1:35" x14ac:dyDescent="0.25">
      <c r="A12" t="s">
        <v>39</v>
      </c>
      <c r="B12">
        <v>211</v>
      </c>
      <c r="C12">
        <v>72</v>
      </c>
      <c r="D12">
        <v>117</v>
      </c>
      <c r="E12">
        <v>362</v>
      </c>
      <c r="G12" s="6">
        <f t="shared" si="1"/>
        <v>122.97589119731043</v>
      </c>
      <c r="H12" s="6">
        <f t="shared" si="0"/>
        <v>-148.99475485858619</v>
      </c>
      <c r="I12" s="7">
        <f>MAX(1,CEILING(MIN(MOD(G12-H12,360),MOD(H12-G12,360)),1))</f>
        <v>89</v>
      </c>
      <c r="J12" s="7">
        <f t="shared" si="3"/>
        <v>0</v>
      </c>
      <c r="K12" s="7">
        <f t="shared" si="4"/>
        <v>89</v>
      </c>
      <c r="L12" s="11"/>
      <c r="M12" s="5"/>
      <c r="N12" s="5"/>
      <c r="O12" s="5"/>
      <c r="Q12" t="s">
        <v>39</v>
      </c>
      <c r="R12" t="s">
        <v>153</v>
      </c>
      <c r="S12">
        <v>117</v>
      </c>
      <c r="T12">
        <v>362</v>
      </c>
      <c r="U12">
        <v>89</v>
      </c>
      <c r="V12">
        <v>4</v>
      </c>
      <c r="W12">
        <v>17</v>
      </c>
      <c r="Z12" t="s">
        <v>39</v>
      </c>
      <c r="AA12" t="s">
        <v>153</v>
      </c>
      <c r="AB12">
        <v>117</v>
      </c>
      <c r="AC12">
        <v>362</v>
      </c>
      <c r="AD12">
        <v>17</v>
      </c>
      <c r="AG12" t="s">
        <v>39</v>
      </c>
      <c r="AH12" t="s">
        <v>153</v>
      </c>
      <c r="AI12">
        <v>4</v>
      </c>
    </row>
    <row r="13" spans="1:35" x14ac:dyDescent="0.25">
      <c r="A13" t="s">
        <v>40</v>
      </c>
      <c r="B13">
        <v>136</v>
      </c>
      <c r="C13">
        <v>318</v>
      </c>
      <c r="D13">
        <v>140</v>
      </c>
      <c r="E13">
        <v>318</v>
      </c>
      <c r="G13" s="6">
        <f t="shared" si="1"/>
        <v>-157.02727866917132</v>
      </c>
      <c r="H13" s="6">
        <f t="shared" si="0"/>
        <v>-156.57130719125459</v>
      </c>
      <c r="I13" s="7">
        <f t="shared" si="2"/>
        <v>1</v>
      </c>
      <c r="J13" s="7">
        <f t="shared" si="3"/>
        <v>0</v>
      </c>
      <c r="K13" s="7">
        <f t="shared" si="4"/>
        <v>1</v>
      </c>
      <c r="L13" s="11"/>
      <c r="M13" s="5"/>
      <c r="N13" s="5"/>
      <c r="O13" s="5"/>
      <c r="Q13" t="s">
        <v>40</v>
      </c>
      <c r="R13" t="s">
        <v>153</v>
      </c>
      <c r="S13">
        <v>140</v>
      </c>
      <c r="T13">
        <v>318</v>
      </c>
      <c r="U13">
        <v>1</v>
      </c>
      <c r="V13">
        <v>40</v>
      </c>
      <c r="W13">
        <v>53</v>
      </c>
      <c r="Z13" t="s">
        <v>40</v>
      </c>
      <c r="AA13" t="s">
        <v>153</v>
      </c>
      <c r="AB13">
        <v>140</v>
      </c>
      <c r="AC13">
        <v>318</v>
      </c>
      <c r="AD13">
        <v>53</v>
      </c>
      <c r="AG13" t="s">
        <v>40</v>
      </c>
      <c r="AH13" t="s">
        <v>153</v>
      </c>
      <c r="AI13">
        <v>40</v>
      </c>
    </row>
    <row r="14" spans="1:35" x14ac:dyDescent="0.25">
      <c r="A14" t="s">
        <v>41</v>
      </c>
      <c r="B14">
        <v>509</v>
      </c>
      <c r="C14">
        <v>305</v>
      </c>
      <c r="D14">
        <v>117</v>
      </c>
      <c r="E14">
        <v>251</v>
      </c>
      <c r="G14" s="6">
        <f t="shared" si="1"/>
        <v>-18.978879755713447</v>
      </c>
      <c r="H14" s="6">
        <f t="shared" si="0"/>
        <v>-176.89833597013154</v>
      </c>
      <c r="I14" s="7">
        <f t="shared" si="2"/>
        <v>158</v>
      </c>
      <c r="J14" s="7">
        <f t="shared" si="3"/>
        <v>0</v>
      </c>
      <c r="K14" s="7">
        <f t="shared" si="4"/>
        <v>158</v>
      </c>
      <c r="L14" s="11"/>
      <c r="M14" s="5"/>
      <c r="N14" s="5"/>
      <c r="O14" s="5"/>
      <c r="Q14" t="s">
        <v>41</v>
      </c>
      <c r="R14" t="s">
        <v>155</v>
      </c>
      <c r="S14">
        <v>117</v>
      </c>
      <c r="T14">
        <v>251</v>
      </c>
      <c r="U14">
        <v>158</v>
      </c>
      <c r="V14">
        <v>68</v>
      </c>
      <c r="W14">
        <v>42</v>
      </c>
      <c r="Z14" t="s">
        <v>41</v>
      </c>
      <c r="AA14" t="s">
        <v>155</v>
      </c>
      <c r="AB14">
        <v>117</v>
      </c>
      <c r="AC14">
        <v>251</v>
      </c>
      <c r="AD14">
        <v>42</v>
      </c>
      <c r="AG14" t="s">
        <v>41</v>
      </c>
      <c r="AH14" t="s">
        <v>155</v>
      </c>
      <c r="AI14">
        <v>68</v>
      </c>
    </row>
    <row r="15" spans="1:35" x14ac:dyDescent="0.25">
      <c r="A15" t="s">
        <v>42</v>
      </c>
      <c r="B15">
        <v>120</v>
      </c>
      <c r="C15">
        <v>243</v>
      </c>
      <c r="D15">
        <v>121</v>
      </c>
      <c r="E15">
        <v>249</v>
      </c>
      <c r="G15" s="6">
        <f t="shared" si="1"/>
        <v>-179.14062775635534</v>
      </c>
      <c r="H15" s="6">
        <f t="shared" si="0"/>
        <v>-177.41049815275909</v>
      </c>
      <c r="I15" s="7">
        <f t="shared" si="2"/>
        <v>2</v>
      </c>
      <c r="J15" s="7">
        <f t="shared" si="3"/>
        <v>0</v>
      </c>
      <c r="K15" s="7">
        <f t="shared" si="4"/>
        <v>2</v>
      </c>
      <c r="L15" s="11"/>
      <c r="M15" s="5"/>
      <c r="N15" s="5"/>
      <c r="O15" s="5"/>
      <c r="Q15" t="s">
        <v>42</v>
      </c>
      <c r="R15" t="s">
        <v>155</v>
      </c>
      <c r="S15">
        <v>121</v>
      </c>
      <c r="T15">
        <v>249</v>
      </c>
      <c r="U15">
        <v>2</v>
      </c>
      <c r="V15">
        <v>80</v>
      </c>
      <c r="W15">
        <v>67</v>
      </c>
      <c r="Z15" t="s">
        <v>42</v>
      </c>
      <c r="AA15" t="s">
        <v>155</v>
      </c>
      <c r="AB15">
        <v>121</v>
      </c>
      <c r="AC15">
        <v>249</v>
      </c>
      <c r="AD15">
        <v>67</v>
      </c>
      <c r="AG15" t="s">
        <v>42</v>
      </c>
      <c r="AH15" t="s">
        <v>155</v>
      </c>
      <c r="AI15">
        <v>80</v>
      </c>
    </row>
    <row r="16" spans="1:35" x14ac:dyDescent="0.25">
      <c r="A16" t="s">
        <v>43</v>
      </c>
      <c r="B16">
        <v>451</v>
      </c>
      <c r="C16">
        <v>391</v>
      </c>
      <c r="D16">
        <v>189</v>
      </c>
      <c r="E16">
        <v>68</v>
      </c>
      <c r="G16" s="6">
        <f t="shared" si="1"/>
        <v>-49.056737861294884</v>
      </c>
      <c r="H16" s="6">
        <f t="shared" si="0"/>
        <v>127.29391047508804</v>
      </c>
      <c r="I16" s="7">
        <f t="shared" si="2"/>
        <v>177</v>
      </c>
      <c r="J16" s="7">
        <f t="shared" si="3"/>
        <v>177</v>
      </c>
      <c r="K16" s="7">
        <f t="shared" si="4"/>
        <v>0</v>
      </c>
      <c r="L16" s="11"/>
      <c r="M16" s="5"/>
      <c r="N16" s="5"/>
      <c r="O16" s="5"/>
      <c r="Q16" t="s">
        <v>43</v>
      </c>
      <c r="R16" t="s">
        <v>155</v>
      </c>
      <c r="S16">
        <v>189</v>
      </c>
      <c r="T16">
        <v>68</v>
      </c>
      <c r="U16">
        <v>177</v>
      </c>
      <c r="V16">
        <v>81</v>
      </c>
      <c r="W16">
        <v>54</v>
      </c>
      <c r="Z16" t="s">
        <v>43</v>
      </c>
      <c r="AA16" t="s">
        <v>155</v>
      </c>
      <c r="AB16">
        <v>189</v>
      </c>
      <c r="AC16">
        <v>68</v>
      </c>
      <c r="AD16">
        <v>54</v>
      </c>
      <c r="AG16" t="s">
        <v>43</v>
      </c>
      <c r="AH16" t="s">
        <v>155</v>
      </c>
      <c r="AI16">
        <v>81</v>
      </c>
    </row>
    <row r="17" spans="1:35" x14ac:dyDescent="0.25">
      <c r="A17" t="s">
        <v>44</v>
      </c>
      <c r="B17">
        <v>516</v>
      </c>
      <c r="C17">
        <v>202</v>
      </c>
      <c r="D17">
        <v>526</v>
      </c>
      <c r="E17">
        <v>214</v>
      </c>
      <c r="G17" s="6">
        <f t="shared" si="1"/>
        <v>10.972240237811643</v>
      </c>
      <c r="H17" s="6">
        <f t="shared" si="0"/>
        <v>7.1934700552955384</v>
      </c>
      <c r="I17" s="7">
        <f t="shared" si="2"/>
        <v>4</v>
      </c>
      <c r="J17" s="7">
        <f t="shared" si="3"/>
        <v>4</v>
      </c>
      <c r="K17" s="7">
        <f t="shared" si="4"/>
        <v>0</v>
      </c>
      <c r="L17" s="11"/>
      <c r="M17" s="5"/>
      <c r="N17" s="5"/>
      <c r="O17" s="5"/>
      <c r="Q17" t="s">
        <v>44</v>
      </c>
      <c r="R17" t="s">
        <v>154</v>
      </c>
      <c r="S17">
        <v>526</v>
      </c>
      <c r="T17">
        <v>214</v>
      </c>
      <c r="U17">
        <v>4</v>
      </c>
      <c r="V17">
        <v>81</v>
      </c>
      <c r="W17">
        <v>57</v>
      </c>
      <c r="Z17" t="s">
        <v>44</v>
      </c>
      <c r="AA17" t="s">
        <v>154</v>
      </c>
      <c r="AB17">
        <v>526</v>
      </c>
      <c r="AC17">
        <v>214</v>
      </c>
      <c r="AD17">
        <v>57</v>
      </c>
      <c r="AG17" t="s">
        <v>44</v>
      </c>
      <c r="AH17" t="s">
        <v>154</v>
      </c>
      <c r="AI17">
        <v>81</v>
      </c>
    </row>
    <row r="18" spans="1:35" x14ac:dyDescent="0.25">
      <c r="A18" t="s">
        <v>45</v>
      </c>
      <c r="B18">
        <v>471</v>
      </c>
      <c r="C18">
        <v>109</v>
      </c>
      <c r="D18">
        <v>482</v>
      </c>
      <c r="E18">
        <v>116</v>
      </c>
      <c r="G18" s="6">
        <f t="shared" si="1"/>
        <v>40.943262138705123</v>
      </c>
      <c r="H18" s="6">
        <f t="shared" si="0"/>
        <v>37.431602978410574</v>
      </c>
      <c r="I18" s="7">
        <f t="shared" si="2"/>
        <v>4</v>
      </c>
      <c r="J18" s="7">
        <f t="shared" si="3"/>
        <v>4</v>
      </c>
      <c r="K18" s="7">
        <f t="shared" si="4"/>
        <v>0</v>
      </c>
      <c r="L18" s="11"/>
      <c r="M18" s="5"/>
      <c r="N18" s="5"/>
      <c r="O18" s="5"/>
      <c r="Q18" t="s">
        <v>45</v>
      </c>
      <c r="R18" t="s">
        <v>154</v>
      </c>
      <c r="S18">
        <v>482</v>
      </c>
      <c r="T18">
        <v>116</v>
      </c>
      <c r="U18">
        <v>4</v>
      </c>
      <c r="V18">
        <v>70</v>
      </c>
      <c r="W18">
        <v>68</v>
      </c>
      <c r="Z18" t="s">
        <v>45</v>
      </c>
      <c r="AA18" t="s">
        <v>154</v>
      </c>
      <c r="AB18">
        <v>482</v>
      </c>
      <c r="AC18">
        <v>116</v>
      </c>
      <c r="AD18">
        <v>68</v>
      </c>
      <c r="AG18" t="s">
        <v>45</v>
      </c>
      <c r="AH18" t="s">
        <v>154</v>
      </c>
      <c r="AI18">
        <v>70</v>
      </c>
    </row>
    <row r="19" spans="1:35" x14ac:dyDescent="0.25">
      <c r="A19" t="s">
        <v>46</v>
      </c>
      <c r="B19">
        <v>520</v>
      </c>
      <c r="C19">
        <v>237</v>
      </c>
      <c r="D19">
        <v>510</v>
      </c>
      <c r="E19">
        <v>179</v>
      </c>
      <c r="G19" s="6">
        <f t="shared" si="1"/>
        <v>0.8593722436446809</v>
      </c>
      <c r="H19" s="6">
        <f t="shared" si="0"/>
        <v>17.799364028751704</v>
      </c>
      <c r="I19" s="7">
        <f t="shared" si="2"/>
        <v>17</v>
      </c>
      <c r="J19" s="7">
        <f t="shared" si="3"/>
        <v>17</v>
      </c>
      <c r="K19" s="7">
        <f t="shared" si="4"/>
        <v>0</v>
      </c>
      <c r="L19" s="11"/>
      <c r="M19" s="5"/>
      <c r="N19" s="5"/>
      <c r="O19" s="5"/>
      <c r="Q19" t="s">
        <v>46</v>
      </c>
      <c r="R19" t="s">
        <v>154</v>
      </c>
      <c r="S19">
        <v>510</v>
      </c>
      <c r="T19">
        <v>179</v>
      </c>
      <c r="U19">
        <v>17</v>
      </c>
      <c r="V19">
        <v>73</v>
      </c>
      <c r="W19">
        <v>76</v>
      </c>
      <c r="Z19" t="s">
        <v>46</v>
      </c>
      <c r="AA19" t="s">
        <v>154</v>
      </c>
      <c r="AB19">
        <v>510</v>
      </c>
      <c r="AC19">
        <v>179</v>
      </c>
      <c r="AD19">
        <v>76</v>
      </c>
      <c r="AG19" t="s">
        <v>46</v>
      </c>
      <c r="AH19" t="s">
        <v>154</v>
      </c>
      <c r="AI19">
        <v>73</v>
      </c>
    </row>
    <row r="20" spans="1:35" x14ac:dyDescent="0.25">
      <c r="A20" t="s">
        <v>47</v>
      </c>
      <c r="B20">
        <v>507</v>
      </c>
      <c r="C20">
        <v>168</v>
      </c>
      <c r="D20">
        <v>195</v>
      </c>
      <c r="E20">
        <v>358</v>
      </c>
      <c r="G20" s="6">
        <f t="shared" si="1"/>
        <v>21.05803978825281</v>
      </c>
      <c r="H20" s="6">
        <f t="shared" si="0"/>
        <v>-136.65003939557786</v>
      </c>
      <c r="I20" s="7">
        <f t="shared" si="2"/>
        <v>158</v>
      </c>
      <c r="J20" s="7">
        <f t="shared" si="3"/>
        <v>0</v>
      </c>
      <c r="K20" s="7">
        <f t="shared" si="4"/>
        <v>158</v>
      </c>
      <c r="L20" s="11"/>
      <c r="M20" s="5"/>
      <c r="N20" s="5"/>
      <c r="O20" s="5"/>
      <c r="Q20" t="s">
        <v>47</v>
      </c>
      <c r="R20" t="s">
        <v>156</v>
      </c>
      <c r="S20">
        <v>195</v>
      </c>
      <c r="T20">
        <v>358</v>
      </c>
      <c r="U20">
        <v>158</v>
      </c>
      <c r="V20">
        <v>86</v>
      </c>
      <c r="W20">
        <v>2</v>
      </c>
      <c r="Z20" t="s">
        <v>47</v>
      </c>
      <c r="AA20" t="s">
        <v>156</v>
      </c>
      <c r="AB20">
        <v>195</v>
      </c>
      <c r="AC20">
        <v>358</v>
      </c>
      <c r="AD20">
        <v>2</v>
      </c>
      <c r="AG20" t="s">
        <v>47</v>
      </c>
      <c r="AH20" t="s">
        <v>156</v>
      </c>
      <c r="AI20">
        <v>86</v>
      </c>
    </row>
    <row r="21" spans="1:35" x14ac:dyDescent="0.25">
      <c r="A21" t="s">
        <v>48</v>
      </c>
      <c r="B21">
        <v>351</v>
      </c>
      <c r="C21">
        <v>42</v>
      </c>
      <c r="D21">
        <v>111</v>
      </c>
      <c r="E21">
        <v>209</v>
      </c>
      <c r="G21" s="6">
        <f t="shared" si="1"/>
        <v>81.101686935537401</v>
      </c>
      <c r="H21" s="6">
        <f t="shared" si="0"/>
        <v>171.5630958685941</v>
      </c>
      <c r="I21" s="7">
        <f t="shared" si="2"/>
        <v>91</v>
      </c>
      <c r="J21" s="7">
        <f t="shared" si="3"/>
        <v>91</v>
      </c>
      <c r="K21" s="7">
        <f t="shared" si="4"/>
        <v>0</v>
      </c>
      <c r="L21" s="11"/>
      <c r="M21" s="5"/>
      <c r="N21" s="5"/>
      <c r="O21" s="5"/>
      <c r="Q21" t="s">
        <v>48</v>
      </c>
      <c r="R21" t="s">
        <v>156</v>
      </c>
      <c r="S21">
        <v>111</v>
      </c>
      <c r="T21">
        <v>209</v>
      </c>
      <c r="U21">
        <v>91</v>
      </c>
      <c r="V21">
        <v>64</v>
      </c>
      <c r="W21">
        <v>41</v>
      </c>
      <c r="Z21" t="s">
        <v>48</v>
      </c>
      <c r="AA21" t="s">
        <v>156</v>
      </c>
      <c r="AB21">
        <v>111</v>
      </c>
      <c r="AC21">
        <v>209</v>
      </c>
      <c r="AD21">
        <v>41</v>
      </c>
      <c r="AG21" t="s">
        <v>48</v>
      </c>
      <c r="AH21" t="s">
        <v>156</v>
      </c>
      <c r="AI21">
        <v>64</v>
      </c>
    </row>
    <row r="22" spans="1:35" x14ac:dyDescent="0.25">
      <c r="A22" t="s">
        <v>49</v>
      </c>
      <c r="B22">
        <v>217</v>
      </c>
      <c r="C22">
        <v>69</v>
      </c>
      <c r="D22">
        <v>216</v>
      </c>
      <c r="E22">
        <v>71</v>
      </c>
      <c r="G22" s="6">
        <f t="shared" si="1"/>
        <v>121.06220279174576</v>
      </c>
      <c r="H22" s="6">
        <f t="shared" si="0"/>
        <v>121.60750224624888</v>
      </c>
      <c r="I22" s="7">
        <f t="shared" si="2"/>
        <v>1</v>
      </c>
      <c r="J22" s="7">
        <f t="shared" si="3"/>
        <v>1</v>
      </c>
      <c r="K22" s="7">
        <f t="shared" si="4"/>
        <v>0</v>
      </c>
      <c r="L22" s="11"/>
      <c r="M22" s="5"/>
      <c r="N22" s="5"/>
      <c r="O22" s="5"/>
      <c r="Q22" t="s">
        <v>49</v>
      </c>
      <c r="R22" t="s">
        <v>156</v>
      </c>
      <c r="S22">
        <v>216</v>
      </c>
      <c r="T22">
        <v>71</v>
      </c>
      <c r="U22">
        <v>1</v>
      </c>
      <c r="V22">
        <v>79</v>
      </c>
      <c r="W22">
        <v>84</v>
      </c>
      <c r="Z22" t="s">
        <v>49</v>
      </c>
      <c r="AA22" t="s">
        <v>156</v>
      </c>
      <c r="AB22">
        <v>216</v>
      </c>
      <c r="AC22">
        <v>71</v>
      </c>
      <c r="AD22">
        <v>84</v>
      </c>
      <c r="AG22" t="s">
        <v>49</v>
      </c>
      <c r="AH22" t="s">
        <v>156</v>
      </c>
      <c r="AI22">
        <v>79</v>
      </c>
    </row>
    <row r="23" spans="1:35" x14ac:dyDescent="0.25">
      <c r="A23" t="s">
        <v>50</v>
      </c>
      <c r="B23">
        <v>491</v>
      </c>
      <c r="C23">
        <v>137</v>
      </c>
      <c r="D23">
        <v>165</v>
      </c>
      <c r="E23">
        <v>327</v>
      </c>
      <c r="G23" s="6">
        <f t="shared" si="1"/>
        <v>31.062202791745761</v>
      </c>
      <c r="H23" s="6">
        <f t="shared" si="0"/>
        <v>-150.69492414342002</v>
      </c>
      <c r="I23" s="7">
        <f t="shared" si="2"/>
        <v>179</v>
      </c>
      <c r="J23" s="7">
        <f t="shared" si="3"/>
        <v>0</v>
      </c>
      <c r="K23" s="7">
        <f t="shared" si="4"/>
        <v>179</v>
      </c>
      <c r="L23" s="11"/>
      <c r="M23" s="5"/>
      <c r="N23" s="5"/>
      <c r="O23" s="5"/>
      <c r="Q23" t="s">
        <v>50</v>
      </c>
      <c r="R23" t="s">
        <v>153</v>
      </c>
      <c r="S23">
        <v>165</v>
      </c>
      <c r="T23">
        <v>327</v>
      </c>
      <c r="U23">
        <v>179</v>
      </c>
      <c r="V23">
        <v>60</v>
      </c>
      <c r="W23">
        <v>33</v>
      </c>
      <c r="Z23" t="s">
        <v>50</v>
      </c>
      <c r="AA23" t="s">
        <v>153</v>
      </c>
      <c r="AB23">
        <v>165</v>
      </c>
      <c r="AC23">
        <v>327</v>
      </c>
      <c r="AD23">
        <v>33</v>
      </c>
      <c r="AG23" t="s">
        <v>50</v>
      </c>
      <c r="AH23" t="s">
        <v>153</v>
      </c>
      <c r="AI23">
        <v>60</v>
      </c>
    </row>
    <row r="24" spans="1:35" x14ac:dyDescent="0.25">
      <c r="A24" t="s">
        <v>51</v>
      </c>
      <c r="B24">
        <v>385</v>
      </c>
      <c r="C24">
        <v>51</v>
      </c>
      <c r="D24">
        <v>320</v>
      </c>
      <c r="E24">
        <v>438</v>
      </c>
      <c r="G24" s="6">
        <f t="shared" si="1"/>
        <v>71.02112024428655</v>
      </c>
      <c r="H24" s="6">
        <f t="shared" si="0"/>
        <v>-90</v>
      </c>
      <c r="I24" s="7">
        <f t="shared" si="2"/>
        <v>162</v>
      </c>
      <c r="J24" s="7">
        <f t="shared" si="3"/>
        <v>0</v>
      </c>
      <c r="K24" s="7">
        <f t="shared" si="4"/>
        <v>162</v>
      </c>
      <c r="L24" s="11"/>
      <c r="M24" s="5"/>
      <c r="N24" s="5"/>
      <c r="O24" s="5"/>
      <c r="Q24" t="s">
        <v>51</v>
      </c>
      <c r="R24" t="s">
        <v>153</v>
      </c>
      <c r="S24">
        <v>320</v>
      </c>
      <c r="T24">
        <v>438</v>
      </c>
      <c r="U24">
        <v>162</v>
      </c>
      <c r="V24">
        <v>76</v>
      </c>
      <c r="W24">
        <v>32</v>
      </c>
      <c r="Z24" t="s">
        <v>51</v>
      </c>
      <c r="AA24" t="s">
        <v>153</v>
      </c>
      <c r="AB24">
        <v>320</v>
      </c>
      <c r="AC24">
        <v>438</v>
      </c>
      <c r="AD24">
        <v>32</v>
      </c>
      <c r="AG24" t="s">
        <v>51</v>
      </c>
      <c r="AH24" t="s">
        <v>153</v>
      </c>
      <c r="AI24">
        <v>76</v>
      </c>
    </row>
    <row r="25" spans="1:35" x14ac:dyDescent="0.25">
      <c r="A25" t="s">
        <v>52</v>
      </c>
      <c r="B25">
        <v>417</v>
      </c>
      <c r="C25">
        <v>65</v>
      </c>
      <c r="D25">
        <v>90</v>
      </c>
      <c r="E25">
        <v>283</v>
      </c>
      <c r="G25" s="6">
        <f t="shared" si="1"/>
        <v>61.00102285384601</v>
      </c>
      <c r="H25" s="6">
        <f t="shared" si="0"/>
        <v>-169.41042914193233</v>
      </c>
      <c r="I25" s="7">
        <f t="shared" si="2"/>
        <v>130</v>
      </c>
      <c r="J25" s="7">
        <f t="shared" si="3"/>
        <v>0</v>
      </c>
      <c r="K25" s="7">
        <f t="shared" si="4"/>
        <v>130</v>
      </c>
      <c r="L25" s="11"/>
      <c r="M25" s="5"/>
      <c r="N25" s="5"/>
      <c r="O25" s="5"/>
      <c r="Q25" t="s">
        <v>52</v>
      </c>
      <c r="R25" t="s">
        <v>153</v>
      </c>
      <c r="S25">
        <v>90</v>
      </c>
      <c r="T25">
        <v>283</v>
      </c>
      <c r="U25">
        <v>130</v>
      </c>
      <c r="V25">
        <v>48</v>
      </c>
      <c r="W25">
        <v>4</v>
      </c>
      <c r="Z25" t="s">
        <v>52</v>
      </c>
      <c r="AA25" t="s">
        <v>153</v>
      </c>
      <c r="AB25">
        <v>90</v>
      </c>
      <c r="AC25">
        <v>283</v>
      </c>
      <c r="AD25">
        <v>4</v>
      </c>
      <c r="AG25" t="s">
        <v>52</v>
      </c>
      <c r="AH25" t="s">
        <v>153</v>
      </c>
      <c r="AI25">
        <v>48</v>
      </c>
    </row>
    <row r="26" spans="1:35" x14ac:dyDescent="0.25">
      <c r="A26" t="s">
        <v>53</v>
      </c>
      <c r="B26">
        <v>478</v>
      </c>
      <c r="C26">
        <v>363</v>
      </c>
      <c r="D26">
        <v>513</v>
      </c>
      <c r="E26">
        <v>233</v>
      </c>
      <c r="G26" s="6">
        <f t="shared" si="1"/>
        <v>-37.900080355368367</v>
      </c>
      <c r="H26" s="6">
        <f t="shared" si="0"/>
        <v>2.0771747651628134</v>
      </c>
      <c r="I26" s="7">
        <f t="shared" si="2"/>
        <v>40</v>
      </c>
      <c r="J26" s="7">
        <f t="shared" si="3"/>
        <v>40</v>
      </c>
      <c r="K26" s="7">
        <f t="shared" si="4"/>
        <v>0</v>
      </c>
      <c r="L26" s="11"/>
      <c r="M26" s="5"/>
      <c r="N26" s="5"/>
      <c r="O26" s="5"/>
      <c r="Q26" t="s">
        <v>53</v>
      </c>
      <c r="R26" t="s">
        <v>155</v>
      </c>
      <c r="S26">
        <v>513</v>
      </c>
      <c r="T26">
        <v>233</v>
      </c>
      <c r="U26">
        <v>40</v>
      </c>
      <c r="V26">
        <v>64</v>
      </c>
      <c r="W26">
        <v>37</v>
      </c>
      <c r="Z26" t="s">
        <v>53</v>
      </c>
      <c r="AA26" t="s">
        <v>155</v>
      </c>
      <c r="AB26">
        <v>513</v>
      </c>
      <c r="AC26">
        <v>233</v>
      </c>
      <c r="AD26">
        <v>37</v>
      </c>
      <c r="AG26" t="s">
        <v>53</v>
      </c>
      <c r="AH26" t="s">
        <v>155</v>
      </c>
      <c r="AI26">
        <v>64</v>
      </c>
    </row>
    <row r="27" spans="1:35" x14ac:dyDescent="0.25">
      <c r="A27" t="s">
        <v>54</v>
      </c>
      <c r="B27">
        <v>150</v>
      </c>
      <c r="C27">
        <v>346</v>
      </c>
      <c r="D27">
        <v>437</v>
      </c>
      <c r="E27">
        <v>72</v>
      </c>
      <c r="G27" s="6">
        <f t="shared" si="1"/>
        <v>-148.05524722379661</v>
      </c>
      <c r="H27" s="6">
        <f t="shared" si="0"/>
        <v>55.14554443389634</v>
      </c>
      <c r="I27" s="7">
        <f t="shared" si="2"/>
        <v>157</v>
      </c>
      <c r="J27" s="7">
        <f t="shared" si="3"/>
        <v>157</v>
      </c>
      <c r="K27" s="7">
        <f t="shared" si="4"/>
        <v>0</v>
      </c>
      <c r="L27" s="11"/>
      <c r="M27" s="5"/>
      <c r="N27" s="5"/>
      <c r="O27" s="5"/>
      <c r="Q27" t="s">
        <v>54</v>
      </c>
      <c r="R27" t="s">
        <v>155</v>
      </c>
      <c r="S27">
        <v>437</v>
      </c>
      <c r="T27">
        <v>72</v>
      </c>
      <c r="U27">
        <v>157</v>
      </c>
      <c r="V27">
        <v>45</v>
      </c>
      <c r="W27">
        <v>0</v>
      </c>
      <c r="Z27" t="s">
        <v>54</v>
      </c>
      <c r="AA27" t="s">
        <v>155</v>
      </c>
      <c r="AB27">
        <v>437</v>
      </c>
      <c r="AC27">
        <v>72</v>
      </c>
      <c r="AD27">
        <v>0</v>
      </c>
      <c r="AG27" t="s">
        <v>54</v>
      </c>
      <c r="AH27" t="s">
        <v>155</v>
      </c>
      <c r="AI27">
        <v>45</v>
      </c>
    </row>
    <row r="28" spans="1:35" x14ac:dyDescent="0.25">
      <c r="A28" t="s">
        <v>55</v>
      </c>
      <c r="B28">
        <v>171</v>
      </c>
      <c r="C28">
        <v>374</v>
      </c>
      <c r="D28">
        <v>228</v>
      </c>
      <c r="E28">
        <v>416</v>
      </c>
      <c r="G28" s="6">
        <f t="shared" si="1"/>
        <v>-138.03403964694499</v>
      </c>
      <c r="H28" s="6">
        <f t="shared" si="0"/>
        <v>-117.59729586864371</v>
      </c>
      <c r="I28" s="7">
        <f t="shared" si="2"/>
        <v>21</v>
      </c>
      <c r="J28" s="7">
        <f t="shared" si="3"/>
        <v>0</v>
      </c>
      <c r="K28" s="7">
        <f t="shared" si="4"/>
        <v>21</v>
      </c>
      <c r="L28" s="11"/>
      <c r="M28" s="5"/>
      <c r="N28" s="5"/>
      <c r="O28" s="5"/>
      <c r="Q28" t="s">
        <v>55</v>
      </c>
      <c r="R28" t="s">
        <v>155</v>
      </c>
      <c r="S28">
        <v>228</v>
      </c>
      <c r="T28">
        <v>416</v>
      </c>
      <c r="U28">
        <v>21</v>
      </c>
      <c r="V28">
        <v>59</v>
      </c>
      <c r="W28">
        <v>76</v>
      </c>
      <c r="Z28" t="s">
        <v>55</v>
      </c>
      <c r="AA28" t="s">
        <v>155</v>
      </c>
      <c r="AB28">
        <v>228</v>
      </c>
      <c r="AC28">
        <v>416</v>
      </c>
      <c r="AD28">
        <v>76</v>
      </c>
      <c r="AG28" t="s">
        <v>55</v>
      </c>
      <c r="AH28" t="s">
        <v>155</v>
      </c>
      <c r="AI28">
        <v>59</v>
      </c>
    </row>
    <row r="29" spans="1:35" x14ac:dyDescent="0.25">
      <c r="A29" t="s">
        <v>56</v>
      </c>
      <c r="B29">
        <v>245</v>
      </c>
      <c r="C29">
        <v>55</v>
      </c>
      <c r="D29">
        <v>497</v>
      </c>
      <c r="E29">
        <v>332</v>
      </c>
      <c r="G29" s="6">
        <f t="shared" si="1"/>
        <v>112.0678995624102</v>
      </c>
      <c r="H29" s="6">
        <f t="shared" si="0"/>
        <v>-27.464238461554018</v>
      </c>
      <c r="I29" s="7">
        <f t="shared" si="2"/>
        <v>140</v>
      </c>
      <c r="J29" s="7">
        <f t="shared" si="3"/>
        <v>0</v>
      </c>
      <c r="K29" s="7">
        <f t="shared" si="4"/>
        <v>140</v>
      </c>
      <c r="L29" s="11"/>
      <c r="M29" s="5"/>
      <c r="N29" s="5"/>
      <c r="O29" s="5"/>
      <c r="Q29" t="s">
        <v>56</v>
      </c>
      <c r="R29" t="s">
        <v>154</v>
      </c>
      <c r="S29">
        <v>497</v>
      </c>
      <c r="T29">
        <v>332</v>
      </c>
      <c r="U29">
        <v>140</v>
      </c>
      <c r="V29">
        <v>61</v>
      </c>
      <c r="W29">
        <v>42</v>
      </c>
      <c r="Z29" t="s">
        <v>56</v>
      </c>
      <c r="AA29" t="s">
        <v>154</v>
      </c>
      <c r="AB29">
        <v>497</v>
      </c>
      <c r="AC29">
        <v>332</v>
      </c>
      <c r="AD29">
        <v>42</v>
      </c>
      <c r="AG29" t="s">
        <v>56</v>
      </c>
      <c r="AH29" t="s">
        <v>154</v>
      </c>
      <c r="AI29">
        <v>61</v>
      </c>
    </row>
    <row r="30" spans="1:35" x14ac:dyDescent="0.25">
      <c r="A30" t="s">
        <v>57</v>
      </c>
      <c r="B30">
        <v>226</v>
      </c>
      <c r="C30">
        <v>417</v>
      </c>
      <c r="D30">
        <v>281</v>
      </c>
      <c r="E30">
        <v>428</v>
      </c>
      <c r="G30" s="6">
        <f t="shared" si="1"/>
        <v>-117.97158458138142</v>
      </c>
      <c r="H30" s="6">
        <f t="shared" si="0"/>
        <v>-101.71959909499417</v>
      </c>
      <c r="I30" s="7">
        <f t="shared" si="2"/>
        <v>17</v>
      </c>
      <c r="J30" s="7">
        <f t="shared" si="3"/>
        <v>0</v>
      </c>
      <c r="K30" s="7">
        <f t="shared" si="4"/>
        <v>17</v>
      </c>
      <c r="L30" s="11"/>
      <c r="M30" s="5"/>
      <c r="N30" s="5"/>
      <c r="O30" s="5"/>
      <c r="Q30" t="s">
        <v>57</v>
      </c>
      <c r="R30" t="s">
        <v>154</v>
      </c>
      <c r="S30">
        <v>281</v>
      </c>
      <c r="T30">
        <v>428</v>
      </c>
      <c r="U30">
        <v>17</v>
      </c>
      <c r="V30">
        <v>71</v>
      </c>
      <c r="W30">
        <v>66</v>
      </c>
      <c r="Z30" t="s">
        <v>57</v>
      </c>
      <c r="AA30" t="s">
        <v>154</v>
      </c>
      <c r="AB30">
        <v>281</v>
      </c>
      <c r="AC30">
        <v>428</v>
      </c>
      <c r="AD30">
        <v>66</v>
      </c>
      <c r="AG30" t="s">
        <v>57</v>
      </c>
      <c r="AH30" t="s">
        <v>154</v>
      </c>
      <c r="AI30">
        <v>71</v>
      </c>
    </row>
    <row r="31" spans="1:35" x14ac:dyDescent="0.25">
      <c r="A31" t="s">
        <v>58</v>
      </c>
      <c r="B31">
        <v>130</v>
      </c>
      <c r="C31">
        <v>178</v>
      </c>
      <c r="D31">
        <v>183</v>
      </c>
      <c r="E31">
        <v>76</v>
      </c>
      <c r="G31" s="6">
        <f t="shared" si="1"/>
        <v>161.92767785104053</v>
      </c>
      <c r="H31" s="6">
        <f t="shared" si="0"/>
        <v>129.87422987247848</v>
      </c>
      <c r="I31" s="7">
        <f t="shared" si="2"/>
        <v>33</v>
      </c>
      <c r="J31" s="7">
        <f t="shared" si="3"/>
        <v>33</v>
      </c>
      <c r="K31" s="7">
        <f t="shared" si="4"/>
        <v>0</v>
      </c>
      <c r="L31" s="11"/>
      <c r="M31" s="5"/>
      <c r="N31" s="5"/>
      <c r="O31" s="5"/>
      <c r="Q31" t="s">
        <v>58</v>
      </c>
      <c r="R31" t="s">
        <v>154</v>
      </c>
      <c r="S31">
        <v>183</v>
      </c>
      <c r="T31">
        <v>76</v>
      </c>
      <c r="U31">
        <v>33</v>
      </c>
      <c r="V31">
        <v>57</v>
      </c>
      <c r="W31">
        <v>71</v>
      </c>
      <c r="Z31" t="s">
        <v>58</v>
      </c>
      <c r="AA31" t="s">
        <v>154</v>
      </c>
      <c r="AB31">
        <v>183</v>
      </c>
      <c r="AC31">
        <v>76</v>
      </c>
      <c r="AD31">
        <v>71</v>
      </c>
      <c r="AG31" t="s">
        <v>58</v>
      </c>
      <c r="AH31" t="s">
        <v>154</v>
      </c>
      <c r="AI31">
        <v>57</v>
      </c>
    </row>
    <row r="32" spans="1:35" x14ac:dyDescent="0.25">
      <c r="A32" t="s">
        <v>59</v>
      </c>
      <c r="B32">
        <v>122</v>
      </c>
      <c r="C32">
        <v>212</v>
      </c>
      <c r="D32">
        <v>118</v>
      </c>
      <c r="E32">
        <v>258</v>
      </c>
      <c r="G32" s="6">
        <f t="shared" si="1"/>
        <v>171.9509382983255</v>
      </c>
      <c r="H32" s="6">
        <f t="shared" si="0"/>
        <v>-174.90788487550105</v>
      </c>
      <c r="I32" s="7">
        <f t="shared" si="2"/>
        <v>14</v>
      </c>
      <c r="J32" s="7">
        <f t="shared" si="3"/>
        <v>0</v>
      </c>
      <c r="K32" s="7">
        <f t="shared" si="4"/>
        <v>14</v>
      </c>
      <c r="L32" s="11"/>
      <c r="M32" s="5"/>
      <c r="N32" s="5"/>
      <c r="O32" s="5"/>
      <c r="Q32" t="s">
        <v>59</v>
      </c>
      <c r="R32" t="s">
        <v>156</v>
      </c>
      <c r="S32">
        <v>118</v>
      </c>
      <c r="T32">
        <v>258</v>
      </c>
      <c r="U32">
        <v>14</v>
      </c>
      <c r="V32">
        <v>77</v>
      </c>
      <c r="W32">
        <v>7</v>
      </c>
      <c r="Z32" t="s">
        <v>59</v>
      </c>
      <c r="AA32" t="s">
        <v>156</v>
      </c>
      <c r="AB32">
        <v>118</v>
      </c>
      <c r="AC32">
        <v>258</v>
      </c>
      <c r="AD32">
        <v>7</v>
      </c>
      <c r="AG32" t="s">
        <v>59</v>
      </c>
      <c r="AH32" t="s">
        <v>156</v>
      </c>
      <c r="AI32">
        <v>77</v>
      </c>
    </row>
    <row r="33" spans="1:35" x14ac:dyDescent="0.25">
      <c r="A33" t="s">
        <v>60</v>
      </c>
      <c r="B33">
        <v>454</v>
      </c>
      <c r="C33">
        <v>389</v>
      </c>
      <c r="D33">
        <v>516</v>
      </c>
      <c r="E33">
        <v>249</v>
      </c>
      <c r="G33" s="6">
        <f t="shared" si="1"/>
        <v>-48.034039646945011</v>
      </c>
      <c r="H33" s="6">
        <f t="shared" si="0"/>
        <v>-2.6290818856386569</v>
      </c>
      <c r="I33" s="7">
        <f t="shared" si="2"/>
        <v>46</v>
      </c>
      <c r="J33" s="7">
        <f t="shared" si="3"/>
        <v>0</v>
      </c>
      <c r="K33" s="7">
        <f t="shared" si="4"/>
        <v>46</v>
      </c>
      <c r="L33" s="11"/>
      <c r="M33" s="5"/>
      <c r="N33" s="5"/>
      <c r="O33" s="5"/>
      <c r="Q33" t="s">
        <v>60</v>
      </c>
      <c r="R33" t="s">
        <v>156</v>
      </c>
      <c r="S33">
        <v>516</v>
      </c>
      <c r="T33">
        <v>249</v>
      </c>
      <c r="U33">
        <v>46</v>
      </c>
      <c r="V33">
        <v>45</v>
      </c>
      <c r="W33">
        <v>4</v>
      </c>
      <c r="Z33" t="s">
        <v>60</v>
      </c>
      <c r="AA33" t="s">
        <v>156</v>
      </c>
      <c r="AB33">
        <v>516</v>
      </c>
      <c r="AC33">
        <v>249</v>
      </c>
      <c r="AD33">
        <v>4</v>
      </c>
      <c r="AG33" t="s">
        <v>60</v>
      </c>
      <c r="AH33" t="s">
        <v>156</v>
      </c>
      <c r="AI33">
        <v>45</v>
      </c>
    </row>
    <row r="34" spans="1:35" x14ac:dyDescent="0.25">
      <c r="A34" t="s">
        <v>61</v>
      </c>
      <c r="B34">
        <v>414</v>
      </c>
      <c r="C34">
        <v>63</v>
      </c>
      <c r="D34">
        <v>409</v>
      </c>
      <c r="E34">
        <v>60</v>
      </c>
      <c r="G34" s="6">
        <f t="shared" si="1"/>
        <v>62.028415418618579</v>
      </c>
      <c r="H34" s="6">
        <f t="shared" si="0"/>
        <v>63.690162188530621</v>
      </c>
      <c r="I34" s="7">
        <f t="shared" si="2"/>
        <v>2</v>
      </c>
      <c r="J34" s="7">
        <f t="shared" si="3"/>
        <v>2</v>
      </c>
      <c r="K34" s="7">
        <f t="shared" si="4"/>
        <v>0</v>
      </c>
      <c r="L34" s="11"/>
      <c r="M34" s="5"/>
      <c r="N34" s="5"/>
      <c r="O34" s="5"/>
      <c r="Q34" t="s">
        <v>61</v>
      </c>
      <c r="R34" t="s">
        <v>156</v>
      </c>
      <c r="S34">
        <v>409</v>
      </c>
      <c r="T34">
        <v>60</v>
      </c>
      <c r="U34">
        <v>2</v>
      </c>
      <c r="V34">
        <v>68</v>
      </c>
      <c r="W34">
        <v>97</v>
      </c>
      <c r="Z34" t="s">
        <v>61</v>
      </c>
      <c r="AA34" t="s">
        <v>156</v>
      </c>
      <c r="AB34">
        <v>409</v>
      </c>
      <c r="AC34">
        <v>60</v>
      </c>
      <c r="AD34">
        <v>97</v>
      </c>
      <c r="AG34" t="s">
        <v>61</v>
      </c>
      <c r="AH34" t="s">
        <v>156</v>
      </c>
      <c r="AI34">
        <v>68</v>
      </c>
    </row>
    <row r="35" spans="1:35" x14ac:dyDescent="0.25">
      <c r="A35" t="s">
        <v>62</v>
      </c>
      <c r="B35">
        <v>258</v>
      </c>
      <c r="C35">
        <v>430</v>
      </c>
      <c r="D35">
        <v>221</v>
      </c>
      <c r="E35">
        <v>145</v>
      </c>
      <c r="G35" s="6">
        <f t="shared" si="1"/>
        <v>-108.07232214895949</v>
      </c>
      <c r="H35" s="6">
        <f t="shared" si="0"/>
        <v>136.18118891332665</v>
      </c>
      <c r="I35" s="7">
        <f t="shared" si="2"/>
        <v>116</v>
      </c>
      <c r="J35" s="7">
        <f t="shared" si="3"/>
        <v>116</v>
      </c>
      <c r="K35" s="7">
        <f t="shared" si="4"/>
        <v>0</v>
      </c>
      <c r="L35" s="11"/>
      <c r="M35" s="5"/>
      <c r="N35" s="5"/>
      <c r="O35" s="5"/>
      <c r="Q35" t="s">
        <v>62</v>
      </c>
      <c r="R35" t="s">
        <v>153</v>
      </c>
      <c r="S35">
        <v>221</v>
      </c>
      <c r="T35">
        <v>145</v>
      </c>
      <c r="U35">
        <v>116</v>
      </c>
      <c r="V35">
        <v>64</v>
      </c>
      <c r="W35">
        <v>2</v>
      </c>
      <c r="Z35" t="s">
        <v>62</v>
      </c>
      <c r="AA35" t="s">
        <v>153</v>
      </c>
      <c r="AB35">
        <v>221</v>
      </c>
      <c r="AC35">
        <v>145</v>
      </c>
      <c r="AD35">
        <v>2</v>
      </c>
      <c r="AG35" t="s">
        <v>62</v>
      </c>
      <c r="AH35" t="s">
        <v>153</v>
      </c>
      <c r="AI35">
        <v>64</v>
      </c>
    </row>
    <row r="36" spans="1:35" x14ac:dyDescent="0.25">
      <c r="A36" t="s">
        <v>63</v>
      </c>
      <c r="B36">
        <v>120</v>
      </c>
      <c r="C36">
        <v>247</v>
      </c>
      <c r="D36">
        <v>225</v>
      </c>
      <c r="E36">
        <v>62</v>
      </c>
      <c r="G36" s="6">
        <f t="shared" si="1"/>
        <v>-177.99546596789409</v>
      </c>
      <c r="H36" s="6">
        <f t="shared" si="0"/>
        <v>118.08919124427563</v>
      </c>
      <c r="I36" s="7">
        <f t="shared" si="2"/>
        <v>64</v>
      </c>
      <c r="J36" s="7">
        <f t="shared" si="3"/>
        <v>64</v>
      </c>
      <c r="K36" s="7">
        <f t="shared" si="4"/>
        <v>0</v>
      </c>
      <c r="L36" s="11"/>
      <c r="M36" s="5"/>
      <c r="N36" s="5"/>
      <c r="O36" s="5"/>
      <c r="Q36" t="s">
        <v>63</v>
      </c>
      <c r="R36" t="s">
        <v>153</v>
      </c>
      <c r="S36">
        <v>225</v>
      </c>
      <c r="T36">
        <v>62</v>
      </c>
      <c r="U36">
        <v>64</v>
      </c>
      <c r="V36">
        <v>51</v>
      </c>
      <c r="W36">
        <v>1</v>
      </c>
      <c r="Z36" t="s">
        <v>63</v>
      </c>
      <c r="AA36" t="s">
        <v>153</v>
      </c>
      <c r="AB36">
        <v>225</v>
      </c>
      <c r="AC36">
        <v>62</v>
      </c>
      <c r="AD36">
        <v>1</v>
      </c>
      <c r="AG36" t="s">
        <v>63</v>
      </c>
      <c r="AH36" t="s">
        <v>153</v>
      </c>
      <c r="AI36">
        <v>51</v>
      </c>
    </row>
    <row r="37" spans="1:35" x14ac:dyDescent="0.25">
      <c r="A37" t="s">
        <v>64</v>
      </c>
      <c r="B37">
        <v>510</v>
      </c>
      <c r="C37">
        <v>302</v>
      </c>
      <c r="D37">
        <v>518</v>
      </c>
      <c r="E37">
        <v>244</v>
      </c>
      <c r="G37" s="6">
        <f t="shared" si="1"/>
        <v>-18.072322148959497</v>
      </c>
      <c r="H37" s="6">
        <f t="shared" si="0"/>
        <v>-1.1573330681295171</v>
      </c>
      <c r="I37" s="7">
        <f t="shared" si="2"/>
        <v>17</v>
      </c>
      <c r="J37" s="7">
        <f t="shared" si="3"/>
        <v>0</v>
      </c>
      <c r="K37" s="7">
        <f t="shared" si="4"/>
        <v>17</v>
      </c>
      <c r="L37" s="11"/>
      <c r="M37" s="5"/>
      <c r="N37" s="5"/>
      <c r="O37" s="5"/>
      <c r="Q37" t="s">
        <v>64</v>
      </c>
      <c r="R37" t="s">
        <v>153</v>
      </c>
      <c r="S37">
        <v>518</v>
      </c>
      <c r="T37">
        <v>244</v>
      </c>
      <c r="U37">
        <v>17</v>
      </c>
      <c r="V37">
        <v>76</v>
      </c>
      <c r="W37">
        <v>62</v>
      </c>
      <c r="Z37" t="s">
        <v>64</v>
      </c>
      <c r="AA37" t="s">
        <v>153</v>
      </c>
      <c r="AB37">
        <v>518</v>
      </c>
      <c r="AC37">
        <v>244</v>
      </c>
      <c r="AD37">
        <v>62</v>
      </c>
      <c r="AG37" t="s">
        <v>64</v>
      </c>
      <c r="AH37" t="s">
        <v>153</v>
      </c>
      <c r="AI37">
        <v>76</v>
      </c>
    </row>
    <row r="38" spans="1:35" x14ac:dyDescent="0.25">
      <c r="A38" t="s">
        <v>65</v>
      </c>
      <c r="B38">
        <v>275</v>
      </c>
      <c r="C38">
        <v>45</v>
      </c>
      <c r="D38">
        <v>163</v>
      </c>
      <c r="E38">
        <v>361</v>
      </c>
      <c r="G38" s="6">
        <f t="shared" si="1"/>
        <v>102.9946167919165</v>
      </c>
      <c r="H38" s="6">
        <f t="shared" si="0"/>
        <v>-142.37853584267384</v>
      </c>
      <c r="I38" s="7">
        <f t="shared" si="2"/>
        <v>115</v>
      </c>
      <c r="J38" s="7">
        <f t="shared" si="3"/>
        <v>0</v>
      </c>
      <c r="K38" s="7">
        <f t="shared" si="4"/>
        <v>115</v>
      </c>
      <c r="L38" s="11"/>
      <c r="M38" s="5"/>
      <c r="N38" s="5"/>
      <c r="O38" s="5"/>
      <c r="Q38" t="s">
        <v>65</v>
      </c>
      <c r="R38" t="s">
        <v>155</v>
      </c>
      <c r="S38">
        <v>163</v>
      </c>
      <c r="T38">
        <v>361</v>
      </c>
      <c r="U38">
        <v>115</v>
      </c>
      <c r="V38">
        <v>63</v>
      </c>
      <c r="W38">
        <v>67</v>
      </c>
      <c r="Z38" t="s">
        <v>65</v>
      </c>
      <c r="AA38" t="s">
        <v>155</v>
      </c>
      <c r="AB38">
        <v>163</v>
      </c>
      <c r="AC38">
        <v>361</v>
      </c>
      <c r="AD38">
        <v>67</v>
      </c>
      <c r="AG38" t="s">
        <v>65</v>
      </c>
      <c r="AH38" t="s">
        <v>155</v>
      </c>
      <c r="AI38">
        <v>63</v>
      </c>
    </row>
    <row r="39" spans="1:35" x14ac:dyDescent="0.25">
      <c r="A39" t="s">
        <v>66</v>
      </c>
      <c r="B39">
        <v>262</v>
      </c>
      <c r="C39">
        <v>431</v>
      </c>
      <c r="D39">
        <v>311</v>
      </c>
      <c r="E39">
        <v>439</v>
      </c>
      <c r="G39" s="6">
        <f t="shared" si="1"/>
        <v>-106.89169574467449</v>
      </c>
      <c r="H39" s="6">
        <f t="shared" si="0"/>
        <v>-92.589501847240911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  <c r="O39" s="5"/>
      <c r="Q39" t="s">
        <v>66</v>
      </c>
      <c r="R39" t="s">
        <v>155</v>
      </c>
      <c r="S39">
        <v>311</v>
      </c>
      <c r="T39">
        <v>439</v>
      </c>
      <c r="U39">
        <v>15</v>
      </c>
      <c r="V39">
        <v>45</v>
      </c>
      <c r="W39">
        <v>57</v>
      </c>
      <c r="Z39" t="s">
        <v>66</v>
      </c>
      <c r="AA39" t="s">
        <v>155</v>
      </c>
      <c r="AB39">
        <v>311</v>
      </c>
      <c r="AC39">
        <v>439</v>
      </c>
      <c r="AD39">
        <v>57</v>
      </c>
      <c r="AG39" t="s">
        <v>66</v>
      </c>
      <c r="AH39" t="s">
        <v>155</v>
      </c>
      <c r="AI39">
        <v>45</v>
      </c>
    </row>
    <row r="40" spans="1:35" x14ac:dyDescent="0.25">
      <c r="A40" t="s">
        <v>67</v>
      </c>
      <c r="B40">
        <v>129</v>
      </c>
      <c r="C40">
        <v>182</v>
      </c>
      <c r="D40">
        <v>191</v>
      </c>
      <c r="E40">
        <v>370</v>
      </c>
      <c r="G40" s="6">
        <f t="shared" si="1"/>
        <v>163.10830425532552</v>
      </c>
      <c r="H40" s="6">
        <f t="shared" si="0"/>
        <v>-134.77878187333513</v>
      </c>
      <c r="I40" s="7">
        <f t="shared" si="2"/>
        <v>63</v>
      </c>
      <c r="J40" s="7">
        <f t="shared" si="3"/>
        <v>0</v>
      </c>
      <c r="K40" s="7">
        <f t="shared" si="4"/>
        <v>63</v>
      </c>
      <c r="L40" s="11"/>
      <c r="M40" s="5"/>
      <c r="N40" s="5"/>
      <c r="O40" s="5"/>
      <c r="Q40" t="s">
        <v>67</v>
      </c>
      <c r="R40" t="s">
        <v>155</v>
      </c>
      <c r="S40">
        <v>191</v>
      </c>
      <c r="T40">
        <v>370</v>
      </c>
      <c r="U40">
        <v>63</v>
      </c>
      <c r="V40">
        <v>65</v>
      </c>
      <c r="W40">
        <v>55</v>
      </c>
      <c r="Z40" t="s">
        <v>67</v>
      </c>
      <c r="AA40" t="s">
        <v>155</v>
      </c>
      <c r="AB40">
        <v>191</v>
      </c>
      <c r="AC40">
        <v>370</v>
      </c>
      <c r="AD40">
        <v>55</v>
      </c>
      <c r="AG40" t="s">
        <v>67</v>
      </c>
      <c r="AH40" t="s">
        <v>155</v>
      </c>
      <c r="AI40">
        <v>65</v>
      </c>
    </row>
    <row r="41" spans="1:35" x14ac:dyDescent="0.25">
      <c r="A41" t="s">
        <v>68</v>
      </c>
      <c r="B41">
        <v>520</v>
      </c>
      <c r="C41">
        <v>230</v>
      </c>
      <c r="D41">
        <v>153</v>
      </c>
      <c r="E41">
        <v>134</v>
      </c>
      <c r="G41" s="6">
        <f t="shared" si="1"/>
        <v>2.8624052261117474</v>
      </c>
      <c r="H41" s="6">
        <f t="shared" si="0"/>
        <v>147.59545651140456</v>
      </c>
      <c r="I41" s="7">
        <f t="shared" si="2"/>
        <v>145</v>
      </c>
      <c r="J41" s="7">
        <f t="shared" si="3"/>
        <v>145</v>
      </c>
      <c r="K41" s="7">
        <f t="shared" si="4"/>
        <v>0</v>
      </c>
      <c r="L41" s="11"/>
      <c r="M41" s="5"/>
      <c r="N41" s="5"/>
      <c r="O41" s="5"/>
      <c r="Q41" t="s">
        <v>68</v>
      </c>
      <c r="R41" t="s">
        <v>154</v>
      </c>
      <c r="S41">
        <v>153</v>
      </c>
      <c r="T41">
        <v>134</v>
      </c>
      <c r="U41">
        <v>145</v>
      </c>
      <c r="V41">
        <v>82</v>
      </c>
      <c r="W41">
        <v>72</v>
      </c>
      <c r="Z41" t="s">
        <v>68</v>
      </c>
      <c r="AA41" t="s">
        <v>154</v>
      </c>
      <c r="AB41">
        <v>153</v>
      </c>
      <c r="AC41">
        <v>134</v>
      </c>
      <c r="AD41">
        <v>72</v>
      </c>
      <c r="AG41" t="s">
        <v>68</v>
      </c>
      <c r="AH41" t="s">
        <v>154</v>
      </c>
      <c r="AI41">
        <v>82</v>
      </c>
    </row>
    <row r="42" spans="1:35" x14ac:dyDescent="0.25">
      <c r="A42" t="s">
        <v>69</v>
      </c>
      <c r="B42">
        <v>174</v>
      </c>
      <c r="C42">
        <v>376</v>
      </c>
      <c r="D42">
        <v>119</v>
      </c>
      <c r="E42">
        <v>229</v>
      </c>
      <c r="G42" s="6">
        <f t="shared" si="1"/>
        <v>-137.03091423685311</v>
      </c>
      <c r="H42" s="6">
        <f t="shared" si="0"/>
        <v>176.86753480143196</v>
      </c>
      <c r="I42" s="7">
        <f t="shared" si="2"/>
        <v>47</v>
      </c>
      <c r="J42" s="7">
        <f t="shared" si="3"/>
        <v>47</v>
      </c>
      <c r="K42" s="7">
        <f t="shared" si="4"/>
        <v>0</v>
      </c>
      <c r="L42" s="11"/>
      <c r="M42" s="5"/>
      <c r="N42" s="5"/>
      <c r="O42" s="5"/>
      <c r="Q42" t="s">
        <v>69</v>
      </c>
      <c r="R42" t="s">
        <v>154</v>
      </c>
      <c r="S42">
        <v>119</v>
      </c>
      <c r="T42">
        <v>229</v>
      </c>
      <c r="U42">
        <v>47</v>
      </c>
      <c r="V42">
        <v>88</v>
      </c>
      <c r="W42">
        <v>52</v>
      </c>
      <c r="Z42" t="s">
        <v>69</v>
      </c>
      <c r="AA42" t="s">
        <v>154</v>
      </c>
      <c r="AB42">
        <v>119</v>
      </c>
      <c r="AC42">
        <v>229</v>
      </c>
      <c r="AD42">
        <v>52</v>
      </c>
      <c r="AG42" t="s">
        <v>69</v>
      </c>
      <c r="AH42" t="s">
        <v>154</v>
      </c>
      <c r="AI42">
        <v>88</v>
      </c>
    </row>
    <row r="43" spans="1:35" x14ac:dyDescent="0.25">
      <c r="A43" t="s">
        <v>70</v>
      </c>
      <c r="B43">
        <v>330</v>
      </c>
      <c r="C43">
        <v>440</v>
      </c>
      <c r="D43">
        <v>423</v>
      </c>
      <c r="E43">
        <v>411</v>
      </c>
      <c r="G43" s="6">
        <f t="shared" si="1"/>
        <v>-87.137594773888253</v>
      </c>
      <c r="H43" s="6">
        <f t="shared" si="0"/>
        <v>-58.937797208254239</v>
      </c>
      <c r="I43" s="7">
        <f t="shared" si="2"/>
        <v>29</v>
      </c>
      <c r="J43" s="7">
        <f t="shared" si="3"/>
        <v>0</v>
      </c>
      <c r="K43" s="7">
        <f t="shared" si="4"/>
        <v>29</v>
      </c>
      <c r="L43" s="11"/>
      <c r="M43" s="5"/>
      <c r="N43" s="5"/>
      <c r="O43" s="5"/>
      <c r="Q43" t="s">
        <v>70</v>
      </c>
      <c r="R43" t="s">
        <v>154</v>
      </c>
      <c r="S43">
        <v>423</v>
      </c>
      <c r="T43">
        <v>411</v>
      </c>
      <c r="U43">
        <v>29</v>
      </c>
      <c r="V43">
        <v>71</v>
      </c>
      <c r="W43">
        <v>68</v>
      </c>
      <c r="Z43" t="s">
        <v>70</v>
      </c>
      <c r="AA43" t="s">
        <v>154</v>
      </c>
      <c r="AB43">
        <v>423</v>
      </c>
      <c r="AC43">
        <v>411</v>
      </c>
      <c r="AD43">
        <v>68</v>
      </c>
      <c r="AG43" t="s">
        <v>70</v>
      </c>
      <c r="AH43" t="s">
        <v>154</v>
      </c>
      <c r="AI43">
        <v>71</v>
      </c>
    </row>
    <row r="44" spans="1:35" x14ac:dyDescent="0.25">
      <c r="A44" t="s">
        <v>71</v>
      </c>
      <c r="B44">
        <v>344</v>
      </c>
      <c r="C44">
        <v>41</v>
      </c>
      <c r="D44">
        <v>469</v>
      </c>
      <c r="E44">
        <v>116</v>
      </c>
      <c r="G44" s="6">
        <f t="shared" si="1"/>
        <v>83.123169262563209</v>
      </c>
      <c r="H44" s="6">
        <f t="shared" si="0"/>
        <v>39.767727121868184</v>
      </c>
      <c r="I44" s="7">
        <f t="shared" si="2"/>
        <v>44</v>
      </c>
      <c r="J44" s="7">
        <f t="shared" si="3"/>
        <v>44</v>
      </c>
      <c r="K44" s="7">
        <f t="shared" si="4"/>
        <v>0</v>
      </c>
      <c r="L44" s="11"/>
      <c r="M44" s="5"/>
      <c r="N44" s="5"/>
      <c r="O44" s="5"/>
      <c r="Q44" t="s">
        <v>71</v>
      </c>
      <c r="R44" t="s">
        <v>156</v>
      </c>
      <c r="S44">
        <v>469</v>
      </c>
      <c r="T44">
        <v>116</v>
      </c>
      <c r="U44">
        <v>44</v>
      </c>
      <c r="V44">
        <v>84</v>
      </c>
      <c r="W44">
        <v>4</v>
      </c>
      <c r="Z44" t="s">
        <v>71</v>
      </c>
      <c r="AA44" t="s">
        <v>156</v>
      </c>
      <c r="AB44">
        <v>469</v>
      </c>
      <c r="AC44">
        <v>116</v>
      </c>
      <c r="AD44">
        <v>4</v>
      </c>
      <c r="AG44" t="s">
        <v>71</v>
      </c>
      <c r="AH44" t="s">
        <v>156</v>
      </c>
      <c r="AI44">
        <v>84</v>
      </c>
    </row>
    <row r="45" spans="1:35" x14ac:dyDescent="0.25">
      <c r="A45" t="s">
        <v>72</v>
      </c>
      <c r="B45">
        <v>125</v>
      </c>
      <c r="C45">
        <v>285</v>
      </c>
      <c r="D45">
        <v>121</v>
      </c>
      <c r="E45">
        <v>256</v>
      </c>
      <c r="G45" s="6">
        <f t="shared" si="1"/>
        <v>-167.00538320808349</v>
      </c>
      <c r="H45" s="6">
        <f t="shared" si="0"/>
        <v>-175.40319247029052</v>
      </c>
      <c r="I45" s="7">
        <f t="shared" si="2"/>
        <v>9</v>
      </c>
      <c r="J45" s="7">
        <f t="shared" si="3"/>
        <v>0</v>
      </c>
      <c r="K45" s="7">
        <f t="shared" si="4"/>
        <v>9</v>
      </c>
      <c r="L45" s="11"/>
      <c r="M45" s="5"/>
      <c r="N45" s="5"/>
      <c r="O45" s="5"/>
      <c r="Q45" t="s">
        <v>72</v>
      </c>
      <c r="R45" t="s">
        <v>156</v>
      </c>
      <c r="S45">
        <v>121</v>
      </c>
      <c r="T45">
        <v>256</v>
      </c>
      <c r="U45">
        <v>9</v>
      </c>
      <c r="V45">
        <v>85</v>
      </c>
      <c r="W45">
        <v>55</v>
      </c>
      <c r="Z45" t="s">
        <v>72</v>
      </c>
      <c r="AA45" t="s">
        <v>156</v>
      </c>
      <c r="AB45">
        <v>121</v>
      </c>
      <c r="AC45">
        <v>256</v>
      </c>
      <c r="AD45">
        <v>55</v>
      </c>
      <c r="AG45" t="s">
        <v>72</v>
      </c>
      <c r="AH45" t="s">
        <v>156</v>
      </c>
      <c r="AI45">
        <v>85</v>
      </c>
    </row>
    <row r="46" spans="1:35" x14ac:dyDescent="0.25">
      <c r="A46" t="s">
        <v>73</v>
      </c>
      <c r="B46">
        <v>488</v>
      </c>
      <c r="C46">
        <v>131</v>
      </c>
      <c r="D46">
        <v>316</v>
      </c>
      <c r="E46">
        <v>42</v>
      </c>
      <c r="G46" s="6">
        <f t="shared" si="1"/>
        <v>32.975891197310439</v>
      </c>
      <c r="H46" s="6">
        <f t="shared" si="0"/>
        <v>91.157333068129518</v>
      </c>
      <c r="I46" s="7">
        <f t="shared" si="2"/>
        <v>59</v>
      </c>
      <c r="J46" s="7">
        <f t="shared" si="3"/>
        <v>59</v>
      </c>
      <c r="K46" s="7">
        <f t="shared" si="4"/>
        <v>0</v>
      </c>
      <c r="L46" s="11"/>
      <c r="M46" s="5"/>
      <c r="N46" s="5"/>
      <c r="O46" s="5"/>
      <c r="Q46" t="s">
        <v>73</v>
      </c>
      <c r="R46" t="s">
        <v>156</v>
      </c>
      <c r="S46">
        <v>316</v>
      </c>
      <c r="T46">
        <v>42</v>
      </c>
      <c r="U46">
        <v>59</v>
      </c>
      <c r="V46">
        <v>67</v>
      </c>
      <c r="W46">
        <v>81</v>
      </c>
      <c r="Z46" t="s">
        <v>73</v>
      </c>
      <c r="AA46" t="s">
        <v>156</v>
      </c>
      <c r="AB46">
        <v>316</v>
      </c>
      <c r="AC46">
        <v>42</v>
      </c>
      <c r="AD46">
        <v>81</v>
      </c>
      <c r="AG46" t="s">
        <v>73</v>
      </c>
      <c r="AH46" t="s">
        <v>156</v>
      </c>
      <c r="AI46">
        <v>67</v>
      </c>
    </row>
    <row r="47" spans="1:35" x14ac:dyDescent="0.25">
      <c r="A47" t="s">
        <v>74</v>
      </c>
      <c r="B47">
        <v>504</v>
      </c>
      <c r="C47">
        <v>162</v>
      </c>
      <c r="D47">
        <v>522</v>
      </c>
      <c r="E47">
        <v>228</v>
      </c>
      <c r="G47" s="6">
        <f t="shared" si="1"/>
        <v>22.972721330828662</v>
      </c>
      <c r="H47" s="6">
        <f t="shared" si="0"/>
        <v>3.3997141591232589</v>
      </c>
      <c r="I47" s="7">
        <f t="shared" si="2"/>
        <v>20</v>
      </c>
      <c r="J47" s="7">
        <f t="shared" si="3"/>
        <v>20</v>
      </c>
      <c r="K47" s="7">
        <f t="shared" si="4"/>
        <v>0</v>
      </c>
      <c r="L47" s="11"/>
      <c r="M47" s="5"/>
      <c r="N47" s="5"/>
      <c r="O47" s="5"/>
      <c r="Q47" t="s">
        <v>74</v>
      </c>
      <c r="R47" t="s">
        <v>153</v>
      </c>
      <c r="S47">
        <v>522</v>
      </c>
      <c r="T47">
        <v>228</v>
      </c>
      <c r="U47">
        <v>20</v>
      </c>
      <c r="V47">
        <v>68</v>
      </c>
      <c r="W47">
        <v>68</v>
      </c>
      <c r="Z47" t="s">
        <v>74</v>
      </c>
      <c r="AA47" t="s">
        <v>153</v>
      </c>
      <c r="AB47">
        <v>522</v>
      </c>
      <c r="AC47">
        <v>228</v>
      </c>
      <c r="AD47">
        <v>68</v>
      </c>
      <c r="AG47" t="s">
        <v>74</v>
      </c>
      <c r="AH47" t="s">
        <v>153</v>
      </c>
      <c r="AI47">
        <v>68</v>
      </c>
    </row>
    <row r="48" spans="1:35" x14ac:dyDescent="0.25">
      <c r="A48" t="s">
        <v>75</v>
      </c>
      <c r="B48">
        <v>184</v>
      </c>
      <c r="C48">
        <v>94</v>
      </c>
      <c r="D48">
        <v>317</v>
      </c>
      <c r="E48">
        <v>382</v>
      </c>
      <c r="G48" s="6">
        <f t="shared" si="1"/>
        <v>132.96908576314689</v>
      </c>
      <c r="H48" s="6">
        <f t="shared" si="0"/>
        <v>-91.210294168921223</v>
      </c>
      <c r="I48" s="7">
        <f t="shared" si="2"/>
        <v>136</v>
      </c>
      <c r="J48" s="7">
        <f t="shared" si="3"/>
        <v>0</v>
      </c>
      <c r="K48" s="7">
        <f t="shared" si="4"/>
        <v>136</v>
      </c>
      <c r="L48" s="11"/>
      <c r="M48" s="5"/>
      <c r="N48" s="5"/>
      <c r="O48" s="5"/>
      <c r="Q48" t="s">
        <v>75</v>
      </c>
      <c r="R48" t="s">
        <v>153</v>
      </c>
      <c r="S48">
        <v>317</v>
      </c>
      <c r="T48">
        <v>382</v>
      </c>
      <c r="U48">
        <v>136</v>
      </c>
      <c r="V48">
        <v>63</v>
      </c>
      <c r="W48">
        <v>1</v>
      </c>
      <c r="Z48" t="s">
        <v>75</v>
      </c>
      <c r="AA48" t="s">
        <v>153</v>
      </c>
      <c r="AB48">
        <v>317</v>
      </c>
      <c r="AC48">
        <v>382</v>
      </c>
      <c r="AD48">
        <v>1</v>
      </c>
      <c r="AG48" t="s">
        <v>75</v>
      </c>
      <c r="AH48" t="s">
        <v>153</v>
      </c>
      <c r="AI48">
        <v>63</v>
      </c>
    </row>
    <row r="49" spans="1:35" x14ac:dyDescent="0.25">
      <c r="A49" t="s">
        <v>76</v>
      </c>
      <c r="B49">
        <v>200</v>
      </c>
      <c r="C49">
        <v>400</v>
      </c>
      <c r="D49">
        <v>120</v>
      </c>
      <c r="E49">
        <v>233</v>
      </c>
      <c r="G49" s="6">
        <f t="shared" si="1"/>
        <v>-126.86989764584402</v>
      </c>
      <c r="H49" s="6">
        <f t="shared" si="0"/>
        <v>177.99546596789409</v>
      </c>
      <c r="I49" s="7">
        <f t="shared" si="2"/>
        <v>56</v>
      </c>
      <c r="J49" s="7">
        <f t="shared" si="3"/>
        <v>56</v>
      </c>
      <c r="K49" s="7">
        <f t="shared" si="4"/>
        <v>0</v>
      </c>
      <c r="L49" s="11"/>
      <c r="M49" s="5"/>
      <c r="N49" s="5"/>
      <c r="O49" s="5"/>
      <c r="Q49" t="s">
        <v>76</v>
      </c>
      <c r="R49" t="s">
        <v>153</v>
      </c>
      <c r="S49">
        <v>120</v>
      </c>
      <c r="T49">
        <v>233</v>
      </c>
      <c r="U49">
        <v>56</v>
      </c>
      <c r="V49">
        <v>78</v>
      </c>
      <c r="W49">
        <v>49</v>
      </c>
      <c r="Z49" t="s">
        <v>76</v>
      </c>
      <c r="AA49" t="s">
        <v>153</v>
      </c>
      <c r="AB49">
        <v>120</v>
      </c>
      <c r="AC49">
        <v>233</v>
      </c>
      <c r="AD49">
        <v>49</v>
      </c>
      <c r="AG49" t="s">
        <v>76</v>
      </c>
      <c r="AH49" t="s">
        <v>153</v>
      </c>
      <c r="AI49">
        <v>78</v>
      </c>
    </row>
    <row r="50" spans="1:35" x14ac:dyDescent="0.25">
      <c r="A50" t="s">
        <v>77</v>
      </c>
      <c r="B50">
        <v>239</v>
      </c>
      <c r="C50">
        <v>57</v>
      </c>
      <c r="D50">
        <v>529</v>
      </c>
      <c r="E50">
        <v>232</v>
      </c>
      <c r="G50" s="6">
        <f t="shared" si="1"/>
        <v>113.87528085392751</v>
      </c>
      <c r="H50" s="6">
        <f t="shared" si="0"/>
        <v>2.1920697202244246</v>
      </c>
      <c r="I50" s="7">
        <f t="shared" si="2"/>
        <v>112</v>
      </c>
      <c r="J50" s="7">
        <f t="shared" si="3"/>
        <v>112</v>
      </c>
      <c r="K50" s="7">
        <f t="shared" si="4"/>
        <v>0</v>
      </c>
      <c r="L50" s="11"/>
      <c r="M50" s="5"/>
      <c r="N50" s="5"/>
      <c r="O50" s="5"/>
      <c r="Q50" t="s">
        <v>77</v>
      </c>
      <c r="R50" t="s">
        <v>155</v>
      </c>
      <c r="S50">
        <v>529</v>
      </c>
      <c r="T50">
        <v>232</v>
      </c>
      <c r="U50">
        <v>112</v>
      </c>
      <c r="V50">
        <v>79</v>
      </c>
      <c r="W50">
        <v>6</v>
      </c>
      <c r="Z50" t="s">
        <v>77</v>
      </c>
      <c r="AA50" t="s">
        <v>155</v>
      </c>
      <c r="AB50">
        <v>529</v>
      </c>
      <c r="AC50">
        <v>232</v>
      </c>
      <c r="AD50">
        <v>6</v>
      </c>
      <c r="AG50" t="s">
        <v>77</v>
      </c>
      <c r="AH50" t="s">
        <v>155</v>
      </c>
      <c r="AI50">
        <v>79</v>
      </c>
    </row>
    <row r="51" spans="1:35" x14ac:dyDescent="0.25">
      <c r="A51" t="s">
        <v>78</v>
      </c>
      <c r="B51">
        <v>408</v>
      </c>
      <c r="C51">
        <v>60</v>
      </c>
      <c r="D51">
        <v>119</v>
      </c>
      <c r="E51">
        <v>251</v>
      </c>
      <c r="G51" s="6">
        <f t="shared" si="1"/>
        <v>63.946504689509048</v>
      </c>
      <c r="H51" s="6">
        <f t="shared" si="0"/>
        <v>-176.86753480143196</v>
      </c>
      <c r="I51" s="7">
        <f t="shared" si="2"/>
        <v>120</v>
      </c>
      <c r="J51" s="7">
        <f t="shared" si="3"/>
        <v>0</v>
      </c>
      <c r="K51" s="7">
        <f t="shared" si="4"/>
        <v>120</v>
      </c>
      <c r="L51" s="11"/>
      <c r="M51" s="5"/>
      <c r="N51" s="5"/>
      <c r="O51" s="5"/>
      <c r="Q51" t="s">
        <v>78</v>
      </c>
      <c r="R51" t="s">
        <v>155</v>
      </c>
      <c r="S51">
        <v>119</v>
      </c>
      <c r="T51">
        <v>251</v>
      </c>
      <c r="U51">
        <v>120</v>
      </c>
      <c r="V51">
        <v>74</v>
      </c>
      <c r="W51">
        <v>1</v>
      </c>
      <c r="Z51" t="s">
        <v>78</v>
      </c>
      <c r="AA51" t="s">
        <v>155</v>
      </c>
      <c r="AB51">
        <v>119</v>
      </c>
      <c r="AC51">
        <v>251</v>
      </c>
      <c r="AD51">
        <v>1</v>
      </c>
      <c r="AG51" t="s">
        <v>78</v>
      </c>
      <c r="AH51" t="s">
        <v>155</v>
      </c>
      <c r="AI51">
        <v>74</v>
      </c>
    </row>
    <row r="52" spans="1:35" x14ac:dyDescent="0.25">
      <c r="A52" t="s">
        <v>79</v>
      </c>
      <c r="B52">
        <v>154</v>
      </c>
      <c r="C52">
        <v>352</v>
      </c>
      <c r="D52">
        <v>321</v>
      </c>
      <c r="E52">
        <v>438</v>
      </c>
      <c r="G52" s="6">
        <f t="shared" si="1"/>
        <v>-145.9925075802677</v>
      </c>
      <c r="H52" s="6">
        <f t="shared" si="0"/>
        <v>-89.710629836559406</v>
      </c>
      <c r="I52" s="7">
        <f t="shared" si="2"/>
        <v>57</v>
      </c>
      <c r="J52" s="7">
        <f t="shared" si="3"/>
        <v>0</v>
      </c>
      <c r="K52" s="7">
        <f t="shared" si="4"/>
        <v>57</v>
      </c>
      <c r="L52" s="11"/>
      <c r="M52" s="5"/>
      <c r="N52" s="5"/>
      <c r="O52" s="5"/>
      <c r="Q52" t="s">
        <v>79</v>
      </c>
      <c r="R52" t="s">
        <v>155</v>
      </c>
      <c r="S52">
        <v>321</v>
      </c>
      <c r="T52">
        <v>438</v>
      </c>
      <c r="U52">
        <v>57</v>
      </c>
      <c r="V52">
        <v>31</v>
      </c>
      <c r="W52">
        <v>52</v>
      </c>
      <c r="Z52" t="s">
        <v>79</v>
      </c>
      <c r="AA52" t="s">
        <v>155</v>
      </c>
      <c r="AB52">
        <v>321</v>
      </c>
      <c r="AC52">
        <v>438</v>
      </c>
      <c r="AD52">
        <v>52</v>
      </c>
      <c r="AG52" t="s">
        <v>79</v>
      </c>
      <c r="AH52" t="s">
        <v>155</v>
      </c>
      <c r="AI52">
        <v>31</v>
      </c>
    </row>
    <row r="53" spans="1:35" x14ac:dyDescent="0.25">
      <c r="A53" t="s">
        <v>80</v>
      </c>
      <c r="B53">
        <v>514</v>
      </c>
      <c r="C53">
        <v>192</v>
      </c>
      <c r="D53">
        <v>470</v>
      </c>
      <c r="E53">
        <v>115</v>
      </c>
      <c r="G53" s="6">
        <f t="shared" si="1"/>
        <v>13.89717631501536</v>
      </c>
      <c r="H53" s="6">
        <f t="shared" si="0"/>
        <v>39.805571092265197</v>
      </c>
      <c r="I53" s="7">
        <f t="shared" si="2"/>
        <v>26</v>
      </c>
      <c r="J53" s="7">
        <f t="shared" si="3"/>
        <v>26</v>
      </c>
      <c r="K53" s="7">
        <f t="shared" si="4"/>
        <v>0</v>
      </c>
      <c r="L53" s="11"/>
      <c r="M53" s="5"/>
      <c r="N53" s="5"/>
      <c r="O53" s="5"/>
      <c r="Q53" t="s">
        <v>80</v>
      </c>
      <c r="R53" t="s">
        <v>154</v>
      </c>
      <c r="S53">
        <v>470</v>
      </c>
      <c r="T53">
        <v>115</v>
      </c>
      <c r="U53">
        <v>26</v>
      </c>
      <c r="V53">
        <v>65</v>
      </c>
      <c r="W53">
        <v>88</v>
      </c>
      <c r="Z53" t="s">
        <v>80</v>
      </c>
      <c r="AA53" t="s">
        <v>154</v>
      </c>
      <c r="AB53">
        <v>470</v>
      </c>
      <c r="AC53">
        <v>115</v>
      </c>
      <c r="AD53">
        <v>88</v>
      </c>
      <c r="AG53" t="s">
        <v>80</v>
      </c>
      <c r="AH53" t="s">
        <v>154</v>
      </c>
      <c r="AI53">
        <v>65</v>
      </c>
    </row>
    <row r="54" spans="1:35" x14ac:dyDescent="0.25">
      <c r="A54" t="s">
        <v>81</v>
      </c>
      <c r="B54">
        <v>375</v>
      </c>
      <c r="C54">
        <v>48</v>
      </c>
      <c r="D54">
        <v>475</v>
      </c>
      <c r="E54">
        <v>394</v>
      </c>
      <c r="G54" s="6">
        <f t="shared" si="1"/>
        <v>74.015198479765417</v>
      </c>
      <c r="H54" s="6">
        <f t="shared" si="0"/>
        <v>-44.814577412656064</v>
      </c>
      <c r="I54" s="7">
        <f t="shared" si="2"/>
        <v>119</v>
      </c>
      <c r="J54" s="7">
        <f t="shared" si="3"/>
        <v>0</v>
      </c>
      <c r="K54" s="7">
        <f t="shared" si="4"/>
        <v>119</v>
      </c>
      <c r="L54" s="11"/>
      <c r="M54" s="5"/>
      <c r="N54" s="5"/>
      <c r="O54" s="5"/>
      <c r="Q54" t="s">
        <v>81</v>
      </c>
      <c r="R54" t="s">
        <v>154</v>
      </c>
      <c r="S54">
        <v>475</v>
      </c>
      <c r="T54">
        <v>394</v>
      </c>
      <c r="U54">
        <v>119</v>
      </c>
      <c r="V54">
        <v>35</v>
      </c>
      <c r="W54">
        <v>6</v>
      </c>
      <c r="Z54" t="s">
        <v>81</v>
      </c>
      <c r="AA54" t="s">
        <v>154</v>
      </c>
      <c r="AB54">
        <v>475</v>
      </c>
      <c r="AC54">
        <v>394</v>
      </c>
      <c r="AD54">
        <v>6</v>
      </c>
      <c r="AG54" t="s">
        <v>81</v>
      </c>
      <c r="AH54" t="s">
        <v>154</v>
      </c>
      <c r="AI54">
        <v>35</v>
      </c>
    </row>
    <row r="55" spans="1:35" x14ac:dyDescent="0.25">
      <c r="A55" t="s">
        <v>82</v>
      </c>
      <c r="B55">
        <v>232</v>
      </c>
      <c r="C55">
        <v>420</v>
      </c>
      <c r="D55">
        <v>431</v>
      </c>
      <c r="E55">
        <v>391</v>
      </c>
      <c r="G55" s="6">
        <f t="shared" si="1"/>
        <v>-116.05349531049096</v>
      </c>
      <c r="H55" s="6">
        <f t="shared" si="0"/>
        <v>-53.680418425071288</v>
      </c>
      <c r="I55" s="7">
        <f t="shared" si="2"/>
        <v>63</v>
      </c>
      <c r="J55" s="7">
        <f t="shared" si="3"/>
        <v>0</v>
      </c>
      <c r="K55" s="7">
        <f t="shared" si="4"/>
        <v>63</v>
      </c>
      <c r="L55" s="11"/>
      <c r="M55" s="5"/>
      <c r="N55" s="5"/>
      <c r="O55" s="5"/>
      <c r="Q55" t="s">
        <v>82</v>
      </c>
      <c r="R55" t="s">
        <v>154</v>
      </c>
      <c r="S55">
        <v>431</v>
      </c>
      <c r="T55">
        <v>391</v>
      </c>
      <c r="U55">
        <v>63</v>
      </c>
      <c r="V55">
        <v>57</v>
      </c>
      <c r="W55">
        <v>2</v>
      </c>
      <c r="Z55" t="s">
        <v>82</v>
      </c>
      <c r="AA55" t="s">
        <v>154</v>
      </c>
      <c r="AB55">
        <v>431</v>
      </c>
      <c r="AC55">
        <v>391</v>
      </c>
      <c r="AD55">
        <v>2</v>
      </c>
      <c r="AG55" t="s">
        <v>82</v>
      </c>
      <c r="AH55" t="s">
        <v>154</v>
      </c>
      <c r="AI55">
        <v>57</v>
      </c>
    </row>
    <row r="56" spans="1:35" x14ac:dyDescent="0.25">
      <c r="A56" t="s">
        <v>83</v>
      </c>
      <c r="B56">
        <v>265</v>
      </c>
      <c r="C56">
        <v>432</v>
      </c>
      <c r="D56">
        <v>293</v>
      </c>
      <c r="E56">
        <v>436</v>
      </c>
      <c r="G56" s="6">
        <f t="shared" si="1"/>
        <v>-105.98480152023457</v>
      </c>
      <c r="H56" s="6">
        <f t="shared" si="0"/>
        <v>-97.843421074950626</v>
      </c>
      <c r="I56" s="7">
        <f t="shared" si="2"/>
        <v>9</v>
      </c>
      <c r="J56" s="7">
        <f t="shared" si="3"/>
        <v>0</v>
      </c>
      <c r="K56" s="7">
        <f t="shared" si="4"/>
        <v>9</v>
      </c>
      <c r="L56" s="11"/>
      <c r="M56" s="5"/>
      <c r="N56" s="5"/>
      <c r="O56" s="5"/>
      <c r="Q56" t="s">
        <v>83</v>
      </c>
      <c r="R56" t="s">
        <v>156</v>
      </c>
      <c r="S56">
        <v>293</v>
      </c>
      <c r="T56">
        <v>436</v>
      </c>
      <c r="U56">
        <v>9</v>
      </c>
      <c r="V56">
        <v>55</v>
      </c>
      <c r="W56">
        <v>73</v>
      </c>
      <c r="Z56" t="s">
        <v>83</v>
      </c>
      <c r="AA56" t="s">
        <v>156</v>
      </c>
      <c r="AB56">
        <v>293</v>
      </c>
      <c r="AC56">
        <v>436</v>
      </c>
      <c r="AD56">
        <v>73</v>
      </c>
      <c r="AG56" t="s">
        <v>83</v>
      </c>
      <c r="AH56" t="s">
        <v>156</v>
      </c>
      <c r="AI56">
        <v>55</v>
      </c>
    </row>
    <row r="57" spans="1:35" x14ac:dyDescent="0.25">
      <c r="A57" t="s">
        <v>84</v>
      </c>
      <c r="B57">
        <v>137</v>
      </c>
      <c r="C57">
        <v>321</v>
      </c>
      <c r="D57">
        <v>461</v>
      </c>
      <c r="E57">
        <v>479</v>
      </c>
      <c r="G57" s="6">
        <f t="shared" si="1"/>
        <v>-156.12471914607249</v>
      </c>
      <c r="H57" s="6">
        <f t="shared" si="0"/>
        <v>-59.46117347303165</v>
      </c>
      <c r="I57" s="7">
        <f t="shared" si="2"/>
        <v>97</v>
      </c>
      <c r="J57" s="7">
        <f t="shared" si="3"/>
        <v>0</v>
      </c>
      <c r="K57" s="7">
        <f t="shared" si="4"/>
        <v>97</v>
      </c>
      <c r="L57" s="11"/>
      <c r="M57" s="5"/>
      <c r="N57" s="5"/>
      <c r="O57" s="5"/>
      <c r="Q57" t="s">
        <v>84</v>
      </c>
      <c r="R57" t="s">
        <v>156</v>
      </c>
      <c r="S57">
        <v>461</v>
      </c>
      <c r="T57">
        <v>479</v>
      </c>
      <c r="U57">
        <v>97</v>
      </c>
      <c r="V57">
        <v>41</v>
      </c>
      <c r="W57">
        <v>52</v>
      </c>
      <c r="Z57" t="s">
        <v>84</v>
      </c>
      <c r="AA57" t="s">
        <v>156</v>
      </c>
      <c r="AB57">
        <v>461</v>
      </c>
      <c r="AC57">
        <v>479</v>
      </c>
      <c r="AD57">
        <v>52</v>
      </c>
      <c r="AG57" t="s">
        <v>84</v>
      </c>
      <c r="AH57" t="s">
        <v>156</v>
      </c>
      <c r="AI57">
        <v>41</v>
      </c>
    </row>
    <row r="58" spans="1:35" x14ac:dyDescent="0.25">
      <c r="A58" t="s">
        <v>85</v>
      </c>
      <c r="B58">
        <v>464</v>
      </c>
      <c r="C58">
        <v>101</v>
      </c>
      <c r="D58">
        <v>487</v>
      </c>
      <c r="E58">
        <v>111</v>
      </c>
      <c r="G58" s="6">
        <f t="shared" si="1"/>
        <v>43.987812386017552</v>
      </c>
      <c r="H58" s="6">
        <f t="shared" si="0"/>
        <v>37.68447469560374</v>
      </c>
      <c r="I58" s="7">
        <f t="shared" si="2"/>
        <v>7</v>
      </c>
      <c r="J58" s="7">
        <f t="shared" si="3"/>
        <v>7</v>
      </c>
      <c r="K58" s="7">
        <f t="shared" si="4"/>
        <v>0</v>
      </c>
      <c r="L58" s="11"/>
      <c r="M58" s="5"/>
      <c r="N58" s="5"/>
      <c r="O58" s="5"/>
      <c r="Q58" t="s">
        <v>85</v>
      </c>
      <c r="R58" t="s">
        <v>156</v>
      </c>
      <c r="S58">
        <v>487</v>
      </c>
      <c r="T58">
        <v>111</v>
      </c>
      <c r="U58">
        <v>7</v>
      </c>
      <c r="V58">
        <v>52</v>
      </c>
      <c r="W58">
        <v>14</v>
      </c>
      <c r="Z58" t="s">
        <v>85</v>
      </c>
      <c r="AA58" t="s">
        <v>156</v>
      </c>
      <c r="AB58">
        <v>487</v>
      </c>
      <c r="AC58">
        <v>111</v>
      </c>
      <c r="AD58">
        <v>14</v>
      </c>
      <c r="AG58" t="s">
        <v>85</v>
      </c>
      <c r="AH58" t="s">
        <v>156</v>
      </c>
      <c r="AI58">
        <v>52</v>
      </c>
    </row>
    <row r="59" spans="1:35" x14ac:dyDescent="0.25">
      <c r="A59" t="s">
        <v>86</v>
      </c>
      <c r="B59">
        <v>181</v>
      </c>
      <c r="C59">
        <v>96</v>
      </c>
      <c r="D59">
        <v>164</v>
      </c>
      <c r="E59">
        <v>331</v>
      </c>
      <c r="G59" s="6">
        <f t="shared" si="1"/>
        <v>133.98781238601754</v>
      </c>
      <c r="H59" s="6">
        <f t="shared" si="0"/>
        <v>-149.74356283647074</v>
      </c>
      <c r="I59" s="7">
        <f t="shared" si="2"/>
        <v>77</v>
      </c>
      <c r="J59" s="7">
        <f t="shared" si="3"/>
        <v>0</v>
      </c>
      <c r="K59" s="7">
        <f t="shared" si="4"/>
        <v>77</v>
      </c>
      <c r="L59" s="11"/>
      <c r="M59" s="5"/>
      <c r="N59" s="5"/>
      <c r="O59" s="5"/>
      <c r="Q59" t="s">
        <v>86</v>
      </c>
      <c r="R59" t="s">
        <v>153</v>
      </c>
      <c r="S59">
        <v>164</v>
      </c>
      <c r="T59">
        <v>331</v>
      </c>
      <c r="U59">
        <v>77</v>
      </c>
      <c r="V59">
        <v>42</v>
      </c>
      <c r="W59">
        <v>40</v>
      </c>
      <c r="Z59" t="s">
        <v>86</v>
      </c>
      <c r="AA59" t="s">
        <v>153</v>
      </c>
      <c r="AB59">
        <v>164</v>
      </c>
      <c r="AC59">
        <v>331</v>
      </c>
      <c r="AD59">
        <v>40</v>
      </c>
      <c r="AG59" t="s">
        <v>86</v>
      </c>
      <c r="AH59" t="s">
        <v>153</v>
      </c>
      <c r="AI59">
        <v>42</v>
      </c>
    </row>
    <row r="60" spans="1:35" x14ac:dyDescent="0.25">
      <c r="A60" t="s">
        <v>87</v>
      </c>
      <c r="B60">
        <v>140</v>
      </c>
      <c r="C60">
        <v>152</v>
      </c>
      <c r="D60">
        <v>129</v>
      </c>
      <c r="E60">
        <v>272</v>
      </c>
      <c r="G60" s="6">
        <f t="shared" si="1"/>
        <v>153.94650468950906</v>
      </c>
      <c r="H60" s="6">
        <f t="shared" si="0"/>
        <v>-170.48903962070938</v>
      </c>
      <c r="I60" s="7">
        <f t="shared" si="2"/>
        <v>36</v>
      </c>
      <c r="J60" s="7">
        <f t="shared" si="3"/>
        <v>0</v>
      </c>
      <c r="K60" s="7">
        <f t="shared" si="4"/>
        <v>36</v>
      </c>
      <c r="L60" s="11"/>
      <c r="M60" s="5"/>
      <c r="N60" s="5"/>
      <c r="O60" s="5"/>
      <c r="Q60" t="s">
        <v>87</v>
      </c>
      <c r="R60" t="s">
        <v>153</v>
      </c>
      <c r="S60">
        <v>129</v>
      </c>
      <c r="T60">
        <v>272</v>
      </c>
      <c r="U60">
        <v>36</v>
      </c>
      <c r="V60">
        <v>32</v>
      </c>
      <c r="W60">
        <v>42</v>
      </c>
      <c r="Z60" t="s">
        <v>87</v>
      </c>
      <c r="AA60" t="s">
        <v>153</v>
      </c>
      <c r="AB60">
        <v>129</v>
      </c>
      <c r="AC60">
        <v>272</v>
      </c>
      <c r="AD60">
        <v>42</v>
      </c>
      <c r="AG60" t="s">
        <v>87</v>
      </c>
      <c r="AH60" t="s">
        <v>153</v>
      </c>
      <c r="AI60">
        <v>32</v>
      </c>
    </row>
    <row r="61" spans="1:35" x14ac:dyDescent="0.25">
      <c r="A61" t="s">
        <v>88</v>
      </c>
      <c r="B61">
        <v>334</v>
      </c>
      <c r="C61">
        <v>440</v>
      </c>
      <c r="D61">
        <v>433</v>
      </c>
      <c r="E61">
        <v>74</v>
      </c>
      <c r="G61" s="6">
        <f t="shared" si="1"/>
        <v>-85.995827059290605</v>
      </c>
      <c r="H61" s="6">
        <f t="shared" si="0"/>
        <v>55.755985015553307</v>
      </c>
      <c r="I61" s="7">
        <f t="shared" si="2"/>
        <v>142</v>
      </c>
      <c r="J61" s="7">
        <f t="shared" si="3"/>
        <v>142</v>
      </c>
      <c r="K61" s="7">
        <f t="shared" si="4"/>
        <v>0</v>
      </c>
      <c r="L61" s="11"/>
      <c r="M61" s="5"/>
      <c r="N61" s="5"/>
      <c r="O61" s="5"/>
      <c r="Q61" t="s">
        <v>88</v>
      </c>
      <c r="R61" t="s">
        <v>153</v>
      </c>
      <c r="S61">
        <v>433</v>
      </c>
      <c r="T61">
        <v>74</v>
      </c>
      <c r="U61">
        <v>142</v>
      </c>
      <c r="V61">
        <v>77</v>
      </c>
      <c r="W61">
        <v>48</v>
      </c>
      <c r="Z61" t="s">
        <v>88</v>
      </c>
      <c r="AA61" t="s">
        <v>153</v>
      </c>
      <c r="AB61">
        <v>433</v>
      </c>
      <c r="AC61">
        <v>74</v>
      </c>
      <c r="AD61">
        <v>48</v>
      </c>
      <c r="AG61" t="s">
        <v>88</v>
      </c>
      <c r="AH61" t="s">
        <v>153</v>
      </c>
      <c r="AI61">
        <v>77</v>
      </c>
    </row>
    <row r="62" spans="1:35" x14ac:dyDescent="0.25">
      <c r="A62" t="s">
        <v>89</v>
      </c>
      <c r="B62">
        <v>208</v>
      </c>
      <c r="C62">
        <v>406</v>
      </c>
      <c r="D62">
        <v>194</v>
      </c>
      <c r="E62">
        <v>399</v>
      </c>
      <c r="G62" s="6">
        <f t="shared" si="1"/>
        <v>-124.00749241973227</v>
      </c>
      <c r="H62" s="6">
        <f t="shared" si="0"/>
        <v>-128.39516450324604</v>
      </c>
      <c r="I62" s="7">
        <f t="shared" si="2"/>
        <v>5</v>
      </c>
      <c r="J62" s="7">
        <f t="shared" si="3"/>
        <v>0</v>
      </c>
      <c r="K62" s="7">
        <f t="shared" si="4"/>
        <v>5</v>
      </c>
      <c r="L62" s="11"/>
      <c r="M62" s="5"/>
      <c r="N62" s="5"/>
      <c r="O62" s="5"/>
      <c r="Q62" t="s">
        <v>89</v>
      </c>
      <c r="R62" t="s">
        <v>155</v>
      </c>
      <c r="S62">
        <v>194</v>
      </c>
      <c r="T62">
        <v>399</v>
      </c>
      <c r="U62">
        <v>5</v>
      </c>
      <c r="V62">
        <v>29</v>
      </c>
      <c r="W62">
        <v>5</v>
      </c>
      <c r="Z62" t="s">
        <v>89</v>
      </c>
      <c r="AA62" t="s">
        <v>155</v>
      </c>
      <c r="AB62">
        <v>194</v>
      </c>
      <c r="AC62">
        <v>399</v>
      </c>
      <c r="AD62">
        <v>5</v>
      </c>
      <c r="AG62" t="s">
        <v>89</v>
      </c>
      <c r="AH62" t="s">
        <v>155</v>
      </c>
      <c r="AI62">
        <v>29</v>
      </c>
    </row>
    <row r="63" spans="1:35" x14ac:dyDescent="0.25">
      <c r="A63" t="s">
        <v>90</v>
      </c>
      <c r="B63">
        <v>368</v>
      </c>
      <c r="C63">
        <v>46</v>
      </c>
      <c r="D63">
        <v>444</v>
      </c>
      <c r="E63">
        <v>80</v>
      </c>
      <c r="G63" s="6">
        <f t="shared" si="1"/>
        <v>76.102823684984642</v>
      </c>
      <c r="H63" s="6">
        <f t="shared" si="0"/>
        <v>52.224315694045337</v>
      </c>
      <c r="I63" s="7">
        <f t="shared" si="2"/>
        <v>24</v>
      </c>
      <c r="J63" s="7">
        <f t="shared" si="3"/>
        <v>24</v>
      </c>
      <c r="K63" s="7">
        <f t="shared" si="4"/>
        <v>0</v>
      </c>
      <c r="L63" s="11"/>
      <c r="M63" s="5"/>
      <c r="N63" s="5"/>
      <c r="O63" s="5"/>
      <c r="Q63" t="s">
        <v>90</v>
      </c>
      <c r="R63" t="s">
        <v>155</v>
      </c>
      <c r="S63">
        <v>444</v>
      </c>
      <c r="T63">
        <v>80</v>
      </c>
      <c r="U63">
        <v>24</v>
      </c>
      <c r="V63">
        <v>73</v>
      </c>
      <c r="W63">
        <v>74</v>
      </c>
      <c r="Z63" t="s">
        <v>90</v>
      </c>
      <c r="AA63" t="s">
        <v>155</v>
      </c>
      <c r="AB63">
        <v>444</v>
      </c>
      <c r="AC63">
        <v>80</v>
      </c>
      <c r="AD63">
        <v>74</v>
      </c>
      <c r="AG63" t="s">
        <v>90</v>
      </c>
      <c r="AH63" t="s">
        <v>155</v>
      </c>
      <c r="AI63">
        <v>73</v>
      </c>
    </row>
    <row r="64" spans="1:35" x14ac:dyDescent="0.25">
      <c r="A64" t="s">
        <v>91</v>
      </c>
      <c r="B64">
        <v>140</v>
      </c>
      <c r="C64">
        <v>328</v>
      </c>
      <c r="D64">
        <v>223</v>
      </c>
      <c r="E64">
        <v>407</v>
      </c>
      <c r="G64" s="6">
        <f t="shared" si="1"/>
        <v>-153.94650468950906</v>
      </c>
      <c r="H64" s="6">
        <f t="shared" si="0"/>
        <v>-120.14966170101577</v>
      </c>
      <c r="I64" s="7">
        <f t="shared" si="2"/>
        <v>34</v>
      </c>
      <c r="J64" s="7">
        <f t="shared" si="3"/>
        <v>0</v>
      </c>
      <c r="K64" s="7">
        <f t="shared" si="4"/>
        <v>34</v>
      </c>
      <c r="L64" s="11"/>
      <c r="M64" s="5"/>
      <c r="N64" s="5"/>
      <c r="O64" s="5"/>
      <c r="Q64" t="s">
        <v>91</v>
      </c>
      <c r="R64" t="s">
        <v>155</v>
      </c>
      <c r="S64">
        <v>223</v>
      </c>
      <c r="T64">
        <v>407</v>
      </c>
      <c r="U64">
        <v>34</v>
      </c>
      <c r="V64">
        <v>11</v>
      </c>
      <c r="W64">
        <v>11</v>
      </c>
      <c r="Z64" t="s">
        <v>91</v>
      </c>
      <c r="AA64" t="s">
        <v>155</v>
      </c>
      <c r="AB64">
        <v>223</v>
      </c>
      <c r="AC64">
        <v>407</v>
      </c>
      <c r="AD64">
        <v>11</v>
      </c>
      <c r="AG64" t="s">
        <v>91</v>
      </c>
      <c r="AH64" t="s">
        <v>155</v>
      </c>
      <c r="AI64">
        <v>11</v>
      </c>
    </row>
    <row r="65" spans="1:35" x14ac:dyDescent="0.25">
      <c r="A65" t="s">
        <v>92</v>
      </c>
      <c r="B65">
        <v>121</v>
      </c>
      <c r="C65">
        <v>261</v>
      </c>
      <c r="D65">
        <v>451</v>
      </c>
      <c r="E65">
        <v>384</v>
      </c>
      <c r="G65" s="6">
        <f t="shared" si="1"/>
        <v>-173.97600691768037</v>
      </c>
      <c r="H65" s="6">
        <f t="shared" si="0"/>
        <v>-47.706512867702834</v>
      </c>
      <c r="I65" s="7">
        <f t="shared" si="2"/>
        <v>127</v>
      </c>
      <c r="J65" s="7">
        <f t="shared" si="3"/>
        <v>0</v>
      </c>
      <c r="K65" s="7">
        <f t="shared" si="4"/>
        <v>127</v>
      </c>
      <c r="L65" s="11"/>
      <c r="M65" s="5"/>
      <c r="N65" s="5"/>
      <c r="O65" s="5"/>
      <c r="Q65" t="s">
        <v>92</v>
      </c>
      <c r="R65" t="s">
        <v>154</v>
      </c>
      <c r="S65">
        <v>451</v>
      </c>
      <c r="T65">
        <v>384</v>
      </c>
      <c r="U65">
        <v>127</v>
      </c>
      <c r="V65">
        <v>62</v>
      </c>
      <c r="W65">
        <v>17</v>
      </c>
      <c r="Z65" t="s">
        <v>92</v>
      </c>
      <c r="AA65" t="s">
        <v>154</v>
      </c>
      <c r="AB65">
        <v>451</v>
      </c>
      <c r="AC65">
        <v>384</v>
      </c>
      <c r="AD65">
        <v>17</v>
      </c>
      <c r="AG65" t="s">
        <v>92</v>
      </c>
      <c r="AH65" t="s">
        <v>154</v>
      </c>
      <c r="AI65">
        <v>62</v>
      </c>
    </row>
    <row r="66" spans="1:35" x14ac:dyDescent="0.25">
      <c r="A66" t="s">
        <v>93</v>
      </c>
      <c r="B66">
        <v>265</v>
      </c>
      <c r="C66">
        <v>48</v>
      </c>
      <c r="D66">
        <v>123</v>
      </c>
      <c r="E66">
        <v>237</v>
      </c>
      <c r="G66" s="6">
        <f t="shared" si="1"/>
        <v>105.98480152023457</v>
      </c>
      <c r="H66" s="6">
        <f t="shared" ref="H66:H121" si="5">ATAN2(2*(D66-$M$2/2)/$M$4,2*($N$2/2-E66)/$M$4)*180/PI()</f>
        <v>179.12754287709797</v>
      </c>
      <c r="I66" s="7">
        <f t="shared" si="2"/>
        <v>74</v>
      </c>
      <c r="J66" s="7">
        <f t="shared" si="3"/>
        <v>74</v>
      </c>
      <c r="K66" s="7">
        <f t="shared" si="4"/>
        <v>0</v>
      </c>
      <c r="L66" s="11"/>
      <c r="M66" s="5"/>
      <c r="N66" s="5"/>
      <c r="O66" s="5"/>
      <c r="Q66" t="s">
        <v>93</v>
      </c>
      <c r="R66" t="s">
        <v>154</v>
      </c>
      <c r="S66">
        <v>123</v>
      </c>
      <c r="T66">
        <v>237</v>
      </c>
      <c r="U66">
        <v>74</v>
      </c>
      <c r="V66">
        <v>35</v>
      </c>
      <c r="W66">
        <v>80</v>
      </c>
      <c r="Z66" t="s">
        <v>93</v>
      </c>
      <c r="AA66" t="s">
        <v>154</v>
      </c>
      <c r="AB66">
        <v>123</v>
      </c>
      <c r="AC66">
        <v>237</v>
      </c>
      <c r="AD66">
        <v>80</v>
      </c>
      <c r="AG66" t="s">
        <v>93</v>
      </c>
      <c r="AH66" t="s">
        <v>154</v>
      </c>
      <c r="AI66">
        <v>35</v>
      </c>
    </row>
    <row r="67" spans="1:35" x14ac:dyDescent="0.25">
      <c r="A67" t="s">
        <v>94</v>
      </c>
      <c r="B67">
        <v>438</v>
      </c>
      <c r="C67">
        <v>402</v>
      </c>
      <c r="D67">
        <v>326</v>
      </c>
      <c r="E67">
        <v>40</v>
      </c>
      <c r="G67" s="6">
        <f t="shared" ref="G67:G121" si="6">ATAN2(2*(B67-$M$2/2)/$M$4,2*($N$2/2-C67)/$M$4)*180/PI()</f>
        <v>-53.930590100418996</v>
      </c>
      <c r="H67" s="6">
        <f t="shared" si="5"/>
        <v>88.281641998344554</v>
      </c>
      <c r="I67" s="7">
        <f t="shared" ref="I67:I121" si="7">MAX(1,CEILING(MIN(MOD(G67-H67,360),MOD(H67-G67,360)),1))</f>
        <v>143</v>
      </c>
      <c r="J67" s="7">
        <f t="shared" ref="J67:J121" si="8">IF(H67&gt;1,I67,0)</f>
        <v>143</v>
      </c>
      <c r="K67" s="7">
        <f t="shared" ref="K67:K121" si="9">IF(H67&lt;1,I67,0)</f>
        <v>0</v>
      </c>
      <c r="L67" s="11"/>
      <c r="M67" s="5"/>
      <c r="N67" s="5"/>
      <c r="O67" s="5"/>
      <c r="Q67" t="s">
        <v>94</v>
      </c>
      <c r="R67" t="s">
        <v>154</v>
      </c>
      <c r="S67">
        <v>326</v>
      </c>
      <c r="T67">
        <v>40</v>
      </c>
      <c r="U67">
        <v>143</v>
      </c>
      <c r="V67">
        <v>65</v>
      </c>
      <c r="W67">
        <v>51</v>
      </c>
      <c r="Z67" t="s">
        <v>94</v>
      </c>
      <c r="AA67" t="s">
        <v>154</v>
      </c>
      <c r="AB67">
        <v>326</v>
      </c>
      <c r="AC67">
        <v>40</v>
      </c>
      <c r="AD67">
        <v>51</v>
      </c>
      <c r="AG67" t="s">
        <v>94</v>
      </c>
      <c r="AH67" t="s">
        <v>154</v>
      </c>
      <c r="AI67">
        <v>65</v>
      </c>
    </row>
    <row r="68" spans="1:35" x14ac:dyDescent="0.25">
      <c r="A68" t="s">
        <v>95</v>
      </c>
      <c r="B68">
        <v>519</v>
      </c>
      <c r="C68">
        <v>219</v>
      </c>
      <c r="D68">
        <v>520</v>
      </c>
      <c r="E68">
        <v>234</v>
      </c>
      <c r="G68" s="6">
        <f t="shared" si="6"/>
        <v>6.0239930823196177</v>
      </c>
      <c r="H68" s="6">
        <f t="shared" si="5"/>
        <v>1.7183580016554572</v>
      </c>
      <c r="I68" s="7">
        <f t="shared" si="7"/>
        <v>5</v>
      </c>
      <c r="J68" s="7">
        <f t="shared" si="8"/>
        <v>5</v>
      </c>
      <c r="K68" s="7">
        <f t="shared" si="9"/>
        <v>0</v>
      </c>
      <c r="L68" s="11"/>
      <c r="M68" s="5"/>
      <c r="N68" s="5"/>
      <c r="O68" s="5"/>
      <c r="Q68" t="s">
        <v>95</v>
      </c>
      <c r="R68" t="s">
        <v>156</v>
      </c>
      <c r="S68">
        <v>520</v>
      </c>
      <c r="T68">
        <v>234</v>
      </c>
      <c r="U68">
        <v>5</v>
      </c>
      <c r="V68">
        <v>75</v>
      </c>
      <c r="W68">
        <v>96</v>
      </c>
      <c r="Z68" t="s">
        <v>95</v>
      </c>
      <c r="AA68" t="s">
        <v>156</v>
      </c>
      <c r="AB68">
        <v>520</v>
      </c>
      <c r="AC68">
        <v>234</v>
      </c>
      <c r="AD68">
        <v>96</v>
      </c>
      <c r="AG68" t="s">
        <v>95</v>
      </c>
      <c r="AH68" t="s">
        <v>156</v>
      </c>
      <c r="AI68">
        <v>75</v>
      </c>
    </row>
    <row r="69" spans="1:35" x14ac:dyDescent="0.25">
      <c r="A69" t="s">
        <v>96</v>
      </c>
      <c r="B69">
        <v>486</v>
      </c>
      <c r="C69">
        <v>352</v>
      </c>
      <c r="D69">
        <v>513</v>
      </c>
      <c r="E69">
        <v>253</v>
      </c>
      <c r="G69" s="6">
        <f t="shared" si="6"/>
        <v>-34.007492419732273</v>
      </c>
      <c r="H69" s="6">
        <f t="shared" si="5"/>
        <v>-3.8534804536020748</v>
      </c>
      <c r="I69" s="7">
        <f t="shared" si="7"/>
        <v>31</v>
      </c>
      <c r="J69" s="7">
        <f t="shared" si="8"/>
        <v>0</v>
      </c>
      <c r="K69" s="7">
        <f t="shared" si="9"/>
        <v>31</v>
      </c>
      <c r="L69" s="11"/>
      <c r="M69" s="5"/>
      <c r="N69" s="5"/>
      <c r="O69" s="5"/>
      <c r="Q69" t="s">
        <v>96</v>
      </c>
      <c r="R69" t="s">
        <v>156</v>
      </c>
      <c r="S69">
        <v>513</v>
      </c>
      <c r="T69">
        <v>253</v>
      </c>
      <c r="U69">
        <v>31</v>
      </c>
      <c r="V69">
        <v>70</v>
      </c>
      <c r="W69">
        <v>80</v>
      </c>
      <c r="Z69" t="s">
        <v>96</v>
      </c>
      <c r="AA69" t="s">
        <v>156</v>
      </c>
      <c r="AB69">
        <v>513</v>
      </c>
      <c r="AC69">
        <v>253</v>
      </c>
      <c r="AD69">
        <v>80</v>
      </c>
      <c r="AG69" t="s">
        <v>96</v>
      </c>
      <c r="AH69" t="s">
        <v>156</v>
      </c>
      <c r="AI69">
        <v>70</v>
      </c>
    </row>
    <row r="70" spans="1:35" x14ac:dyDescent="0.25">
      <c r="A70" t="s">
        <v>97</v>
      </c>
      <c r="B70">
        <v>202</v>
      </c>
      <c r="C70">
        <v>78</v>
      </c>
      <c r="D70">
        <v>215</v>
      </c>
      <c r="E70">
        <v>70</v>
      </c>
      <c r="G70" s="6">
        <f t="shared" si="6"/>
        <v>126.06940989958099</v>
      </c>
      <c r="H70" s="6">
        <f t="shared" si="5"/>
        <v>121.70142966950573</v>
      </c>
      <c r="I70" s="7">
        <f t="shared" si="7"/>
        <v>5</v>
      </c>
      <c r="J70" s="7">
        <f t="shared" si="8"/>
        <v>5</v>
      </c>
      <c r="K70" s="7">
        <f t="shared" si="9"/>
        <v>0</v>
      </c>
      <c r="L70" s="11"/>
      <c r="M70" s="5"/>
      <c r="N70" s="5"/>
      <c r="O70" s="5"/>
      <c r="Q70" t="s">
        <v>97</v>
      </c>
      <c r="R70" t="s">
        <v>156</v>
      </c>
      <c r="S70">
        <v>215</v>
      </c>
      <c r="T70">
        <v>70</v>
      </c>
      <c r="U70">
        <v>5</v>
      </c>
      <c r="V70">
        <v>53</v>
      </c>
      <c r="W70">
        <v>73</v>
      </c>
      <c r="Z70" t="s">
        <v>97</v>
      </c>
      <c r="AA70" t="s">
        <v>156</v>
      </c>
      <c r="AB70">
        <v>215</v>
      </c>
      <c r="AC70">
        <v>70</v>
      </c>
      <c r="AD70">
        <v>73</v>
      </c>
      <c r="AG70" t="s">
        <v>97</v>
      </c>
      <c r="AH70" t="s">
        <v>156</v>
      </c>
      <c r="AI70">
        <v>53</v>
      </c>
    </row>
    <row r="71" spans="1:35" x14ac:dyDescent="0.25">
      <c r="A71" t="s">
        <v>98</v>
      </c>
      <c r="B71">
        <v>341</v>
      </c>
      <c r="C71">
        <v>439</v>
      </c>
      <c r="D71">
        <v>333</v>
      </c>
      <c r="E71">
        <v>438</v>
      </c>
      <c r="G71" s="6">
        <f t="shared" si="6"/>
        <v>-83.97600691768038</v>
      </c>
      <c r="H71" s="6">
        <f t="shared" si="5"/>
        <v>-86.243547452195941</v>
      </c>
      <c r="I71" s="7">
        <f t="shared" si="7"/>
        <v>3</v>
      </c>
      <c r="J71" s="7">
        <f t="shared" si="8"/>
        <v>0</v>
      </c>
      <c r="K71" s="7">
        <f t="shared" si="9"/>
        <v>3</v>
      </c>
      <c r="L71" s="11"/>
      <c r="M71" s="5"/>
      <c r="N71" s="5"/>
      <c r="O71" s="5"/>
      <c r="Q71" t="s">
        <v>98</v>
      </c>
      <c r="R71" t="s">
        <v>153</v>
      </c>
      <c r="S71">
        <v>333</v>
      </c>
      <c r="T71">
        <v>438</v>
      </c>
      <c r="U71">
        <v>3</v>
      </c>
      <c r="V71">
        <v>82</v>
      </c>
      <c r="W71">
        <v>100</v>
      </c>
      <c r="Z71" t="s">
        <v>98</v>
      </c>
      <c r="AA71" t="s">
        <v>153</v>
      </c>
      <c r="AB71">
        <v>333</v>
      </c>
      <c r="AC71">
        <v>438</v>
      </c>
      <c r="AD71">
        <v>100</v>
      </c>
      <c r="AG71" t="s">
        <v>98</v>
      </c>
      <c r="AH71" t="s">
        <v>153</v>
      </c>
      <c r="AI71">
        <v>82</v>
      </c>
    </row>
    <row r="72" spans="1:35" x14ac:dyDescent="0.25">
      <c r="A72" t="s">
        <v>99</v>
      </c>
      <c r="B72">
        <v>158</v>
      </c>
      <c r="C72">
        <v>358</v>
      </c>
      <c r="D72">
        <v>226</v>
      </c>
      <c r="E72">
        <v>415</v>
      </c>
      <c r="G72" s="6">
        <f t="shared" si="6"/>
        <v>-143.93059010041898</v>
      </c>
      <c r="H72" s="6">
        <f t="shared" si="5"/>
        <v>-118.24215117050828</v>
      </c>
      <c r="I72" s="7">
        <f t="shared" si="7"/>
        <v>26</v>
      </c>
      <c r="J72" s="7">
        <f t="shared" si="8"/>
        <v>0</v>
      </c>
      <c r="K72" s="7">
        <f t="shared" si="9"/>
        <v>26</v>
      </c>
      <c r="L72" s="11"/>
      <c r="M72" s="5"/>
      <c r="N72" s="5"/>
      <c r="O72" s="5"/>
      <c r="Q72" t="s">
        <v>99</v>
      </c>
      <c r="R72" t="s">
        <v>153</v>
      </c>
      <c r="S72">
        <v>226</v>
      </c>
      <c r="T72">
        <v>415</v>
      </c>
      <c r="U72">
        <v>26</v>
      </c>
      <c r="V72">
        <v>37</v>
      </c>
      <c r="W72">
        <v>47</v>
      </c>
      <c r="Z72" t="s">
        <v>99</v>
      </c>
      <c r="AA72" t="s">
        <v>153</v>
      </c>
      <c r="AB72">
        <v>226</v>
      </c>
      <c r="AC72">
        <v>415</v>
      </c>
      <c r="AD72">
        <v>47</v>
      </c>
      <c r="AG72" t="s">
        <v>99</v>
      </c>
      <c r="AH72" t="s">
        <v>153</v>
      </c>
      <c r="AI72">
        <v>37</v>
      </c>
    </row>
    <row r="73" spans="1:35" x14ac:dyDescent="0.25">
      <c r="A73" t="s">
        <v>100</v>
      </c>
      <c r="B73">
        <v>128</v>
      </c>
      <c r="C73">
        <v>295</v>
      </c>
      <c r="D73">
        <v>117</v>
      </c>
      <c r="E73">
        <v>249</v>
      </c>
      <c r="G73" s="6">
        <f t="shared" si="6"/>
        <v>-164.01519847976542</v>
      </c>
      <c r="H73" s="6">
        <f t="shared" si="5"/>
        <v>-177.4614554016012</v>
      </c>
      <c r="I73" s="7">
        <f t="shared" si="7"/>
        <v>14</v>
      </c>
      <c r="J73" s="7">
        <f t="shared" si="8"/>
        <v>0</v>
      </c>
      <c r="K73" s="7">
        <f t="shared" si="9"/>
        <v>14</v>
      </c>
      <c r="L73" s="11"/>
      <c r="M73" s="5"/>
      <c r="N73" s="5"/>
      <c r="O73" s="5"/>
      <c r="Q73" t="s">
        <v>100</v>
      </c>
      <c r="R73" t="s">
        <v>153</v>
      </c>
      <c r="S73">
        <v>117</v>
      </c>
      <c r="T73">
        <v>249</v>
      </c>
      <c r="U73">
        <v>14</v>
      </c>
      <c r="V73">
        <v>30</v>
      </c>
      <c r="W73">
        <v>55</v>
      </c>
      <c r="Z73" t="s">
        <v>100</v>
      </c>
      <c r="AA73" t="s">
        <v>153</v>
      </c>
      <c r="AB73">
        <v>117</v>
      </c>
      <c r="AC73">
        <v>249</v>
      </c>
      <c r="AD73">
        <v>55</v>
      </c>
      <c r="AG73" t="s">
        <v>100</v>
      </c>
      <c r="AH73" t="s">
        <v>153</v>
      </c>
      <c r="AI73">
        <v>30</v>
      </c>
    </row>
    <row r="74" spans="1:35" x14ac:dyDescent="0.25">
      <c r="A74" t="s">
        <v>101</v>
      </c>
      <c r="B74">
        <v>429</v>
      </c>
      <c r="C74">
        <v>72</v>
      </c>
      <c r="D74">
        <v>517</v>
      </c>
      <c r="E74">
        <v>229</v>
      </c>
      <c r="G74" s="6">
        <f t="shared" si="6"/>
        <v>57.024108802689561</v>
      </c>
      <c r="H74" s="6">
        <f t="shared" si="5"/>
        <v>3.1959380135959132</v>
      </c>
      <c r="I74" s="7">
        <f t="shared" si="7"/>
        <v>54</v>
      </c>
      <c r="J74" s="7">
        <f t="shared" si="8"/>
        <v>54</v>
      </c>
      <c r="K74" s="7">
        <f t="shared" si="9"/>
        <v>0</v>
      </c>
      <c r="L74" s="11"/>
      <c r="M74" s="5"/>
      <c r="N74" s="5"/>
      <c r="O74" s="5"/>
      <c r="Q74" t="s">
        <v>101</v>
      </c>
      <c r="R74" t="s">
        <v>155</v>
      </c>
      <c r="S74">
        <v>517</v>
      </c>
      <c r="T74">
        <v>229</v>
      </c>
      <c r="U74">
        <v>54</v>
      </c>
      <c r="V74">
        <v>88</v>
      </c>
      <c r="W74">
        <v>72</v>
      </c>
      <c r="Z74" t="s">
        <v>101</v>
      </c>
      <c r="AA74" t="s">
        <v>155</v>
      </c>
      <c r="AB74">
        <v>517</v>
      </c>
      <c r="AC74">
        <v>229</v>
      </c>
      <c r="AD74">
        <v>72</v>
      </c>
      <c r="AG74" t="s">
        <v>101</v>
      </c>
      <c r="AH74" t="s">
        <v>155</v>
      </c>
      <c r="AI74">
        <v>88</v>
      </c>
    </row>
    <row r="75" spans="1:35" x14ac:dyDescent="0.25">
      <c r="A75" t="s">
        <v>102</v>
      </c>
      <c r="B75">
        <v>504</v>
      </c>
      <c r="C75">
        <v>318</v>
      </c>
      <c r="D75">
        <v>126</v>
      </c>
      <c r="E75">
        <v>290</v>
      </c>
      <c r="G75" s="6">
        <f t="shared" si="6"/>
        <v>-22.972721330828662</v>
      </c>
      <c r="H75" s="6">
        <f t="shared" si="5"/>
        <v>-165.54757174890702</v>
      </c>
      <c r="I75" s="7">
        <f t="shared" si="7"/>
        <v>143</v>
      </c>
      <c r="J75" s="7">
        <f t="shared" si="8"/>
        <v>0</v>
      </c>
      <c r="K75" s="7">
        <f t="shared" si="9"/>
        <v>143</v>
      </c>
      <c r="L75" s="11"/>
      <c r="M75" s="5"/>
      <c r="N75" s="5"/>
      <c r="O75" s="5"/>
      <c r="Q75" t="s">
        <v>102</v>
      </c>
      <c r="R75" t="s">
        <v>155</v>
      </c>
      <c r="S75">
        <v>126</v>
      </c>
      <c r="T75">
        <v>290</v>
      </c>
      <c r="U75">
        <v>143</v>
      </c>
      <c r="V75">
        <v>92</v>
      </c>
      <c r="W75">
        <v>37</v>
      </c>
      <c r="Z75" t="s">
        <v>102</v>
      </c>
      <c r="AA75" t="s">
        <v>155</v>
      </c>
      <c r="AB75">
        <v>126</v>
      </c>
      <c r="AC75">
        <v>290</v>
      </c>
      <c r="AD75">
        <v>37</v>
      </c>
      <c r="AG75" t="s">
        <v>102</v>
      </c>
      <c r="AH75" t="s">
        <v>155</v>
      </c>
      <c r="AI75">
        <v>92</v>
      </c>
    </row>
    <row r="76" spans="1:35" x14ac:dyDescent="0.25">
      <c r="A76" t="s">
        <v>103</v>
      </c>
      <c r="B76">
        <v>498</v>
      </c>
      <c r="C76">
        <v>149</v>
      </c>
      <c r="D76">
        <v>225</v>
      </c>
      <c r="E76">
        <v>68</v>
      </c>
      <c r="G76" s="6">
        <f t="shared" si="6"/>
        <v>27.077751402926548</v>
      </c>
      <c r="H76" s="6">
        <f t="shared" si="5"/>
        <v>118.9129934642623</v>
      </c>
      <c r="I76" s="7">
        <f t="shared" si="7"/>
        <v>92</v>
      </c>
      <c r="J76" s="7">
        <f t="shared" si="8"/>
        <v>92</v>
      </c>
      <c r="K76" s="7">
        <f t="shared" si="9"/>
        <v>0</v>
      </c>
      <c r="L76" s="11"/>
      <c r="M76" s="5"/>
      <c r="N76" s="5"/>
      <c r="O76" s="5"/>
      <c r="Q76" t="s">
        <v>103</v>
      </c>
      <c r="R76" t="s">
        <v>155</v>
      </c>
      <c r="S76">
        <v>225</v>
      </c>
      <c r="T76">
        <v>68</v>
      </c>
      <c r="U76">
        <v>92</v>
      </c>
      <c r="V76">
        <v>75</v>
      </c>
      <c r="W76">
        <v>18</v>
      </c>
      <c r="Z76" t="s">
        <v>103</v>
      </c>
      <c r="AA76" t="s">
        <v>155</v>
      </c>
      <c r="AB76">
        <v>225</v>
      </c>
      <c r="AC76">
        <v>68</v>
      </c>
      <c r="AD76">
        <v>18</v>
      </c>
      <c r="AG76" t="s">
        <v>103</v>
      </c>
      <c r="AH76" t="s">
        <v>155</v>
      </c>
      <c r="AI76">
        <v>75</v>
      </c>
    </row>
    <row r="77" spans="1:35" x14ac:dyDescent="0.25">
      <c r="A77" t="s">
        <v>104</v>
      </c>
      <c r="B77">
        <v>229</v>
      </c>
      <c r="C77">
        <v>62</v>
      </c>
      <c r="D77">
        <v>213</v>
      </c>
      <c r="E77">
        <v>73</v>
      </c>
      <c r="G77" s="6">
        <f t="shared" si="6"/>
        <v>117.07775140292654</v>
      </c>
      <c r="H77" s="6">
        <f t="shared" si="5"/>
        <v>122.64844084996979</v>
      </c>
      <c r="I77" s="7">
        <f t="shared" si="7"/>
        <v>6</v>
      </c>
      <c r="J77" s="7">
        <f t="shared" si="8"/>
        <v>6</v>
      </c>
      <c r="K77" s="7">
        <f t="shared" si="9"/>
        <v>0</v>
      </c>
      <c r="L77" s="11"/>
      <c r="M77" s="5"/>
      <c r="N77" s="5"/>
      <c r="O77" s="5"/>
      <c r="Q77" t="s">
        <v>104</v>
      </c>
      <c r="R77" t="s">
        <v>154</v>
      </c>
      <c r="S77">
        <v>213</v>
      </c>
      <c r="T77">
        <v>73</v>
      </c>
      <c r="U77">
        <v>6</v>
      </c>
      <c r="V77">
        <v>69</v>
      </c>
      <c r="W77">
        <v>44</v>
      </c>
      <c r="Z77" t="s">
        <v>104</v>
      </c>
      <c r="AA77" t="s">
        <v>154</v>
      </c>
      <c r="AB77">
        <v>213</v>
      </c>
      <c r="AC77">
        <v>73</v>
      </c>
      <c r="AD77">
        <v>44</v>
      </c>
      <c r="AG77" t="s">
        <v>104</v>
      </c>
      <c r="AH77" t="s">
        <v>154</v>
      </c>
      <c r="AI77">
        <v>69</v>
      </c>
    </row>
    <row r="78" spans="1:35" x14ac:dyDescent="0.25">
      <c r="A78" t="s">
        <v>105</v>
      </c>
      <c r="B78">
        <v>120</v>
      </c>
      <c r="C78">
        <v>230</v>
      </c>
      <c r="D78">
        <v>121</v>
      </c>
      <c r="E78">
        <v>234</v>
      </c>
      <c r="G78" s="6">
        <f t="shared" si="6"/>
        <v>177.13759477388825</v>
      </c>
      <c r="H78" s="6">
        <f t="shared" si="5"/>
        <v>178.27301224951233</v>
      </c>
      <c r="I78" s="7">
        <f t="shared" si="7"/>
        <v>2</v>
      </c>
      <c r="J78" s="7">
        <f t="shared" si="8"/>
        <v>2</v>
      </c>
      <c r="K78" s="7">
        <f t="shared" si="9"/>
        <v>0</v>
      </c>
      <c r="L78" s="11"/>
      <c r="M78" s="5"/>
      <c r="N78" s="5"/>
      <c r="O78" s="5"/>
      <c r="Q78" t="s">
        <v>105</v>
      </c>
      <c r="R78" t="s">
        <v>154</v>
      </c>
      <c r="S78">
        <v>121</v>
      </c>
      <c r="T78">
        <v>234</v>
      </c>
      <c r="U78">
        <v>2</v>
      </c>
      <c r="V78">
        <v>84</v>
      </c>
      <c r="W78">
        <v>87</v>
      </c>
      <c r="Z78" t="s">
        <v>105</v>
      </c>
      <c r="AA78" t="s">
        <v>154</v>
      </c>
      <c r="AB78">
        <v>121</v>
      </c>
      <c r="AC78">
        <v>234</v>
      </c>
      <c r="AD78">
        <v>87</v>
      </c>
      <c r="AG78" t="s">
        <v>105</v>
      </c>
      <c r="AH78" t="s">
        <v>154</v>
      </c>
      <c r="AI78">
        <v>84</v>
      </c>
    </row>
    <row r="79" spans="1:35" x14ac:dyDescent="0.25">
      <c r="A79" t="s">
        <v>106</v>
      </c>
      <c r="B79">
        <v>519</v>
      </c>
      <c r="C79">
        <v>216</v>
      </c>
      <c r="D79">
        <v>510</v>
      </c>
      <c r="E79">
        <v>297</v>
      </c>
      <c r="G79" s="6">
        <f t="shared" si="6"/>
        <v>6.8768307374367952</v>
      </c>
      <c r="H79" s="6">
        <f t="shared" si="5"/>
        <v>-16.699244233993621</v>
      </c>
      <c r="I79" s="7">
        <f t="shared" si="7"/>
        <v>24</v>
      </c>
      <c r="J79" s="7">
        <f t="shared" si="8"/>
        <v>0</v>
      </c>
      <c r="K79" s="7">
        <f t="shared" si="9"/>
        <v>24</v>
      </c>
      <c r="L79" s="11"/>
      <c r="M79" s="5"/>
      <c r="N79" s="5"/>
      <c r="O79" s="5"/>
      <c r="Q79" t="s">
        <v>106</v>
      </c>
      <c r="R79" t="s">
        <v>154</v>
      </c>
      <c r="S79">
        <v>510</v>
      </c>
      <c r="T79">
        <v>297</v>
      </c>
      <c r="U79">
        <v>24</v>
      </c>
      <c r="V79">
        <v>81</v>
      </c>
      <c r="W79">
        <v>91</v>
      </c>
      <c r="Z79" t="s">
        <v>106</v>
      </c>
      <c r="AA79" t="s">
        <v>154</v>
      </c>
      <c r="AB79">
        <v>510</v>
      </c>
      <c r="AC79">
        <v>297</v>
      </c>
      <c r="AD79">
        <v>91</v>
      </c>
      <c r="AG79" t="s">
        <v>106</v>
      </c>
      <c r="AH79" t="s">
        <v>154</v>
      </c>
      <c r="AI79">
        <v>81</v>
      </c>
    </row>
    <row r="80" spans="1:35" x14ac:dyDescent="0.25">
      <c r="A80" t="s">
        <v>107</v>
      </c>
      <c r="B80">
        <v>310</v>
      </c>
      <c r="C80">
        <v>440</v>
      </c>
      <c r="D80">
        <v>326</v>
      </c>
      <c r="E80">
        <v>441</v>
      </c>
      <c r="G80" s="6">
        <f t="shared" si="6"/>
        <v>-92.862405226111747</v>
      </c>
      <c r="H80" s="6">
        <f t="shared" si="5"/>
        <v>-88.290185955858462</v>
      </c>
      <c r="I80" s="7">
        <f t="shared" si="7"/>
        <v>5</v>
      </c>
      <c r="J80" s="7">
        <f t="shared" si="8"/>
        <v>0</v>
      </c>
      <c r="K80" s="7">
        <f t="shared" si="9"/>
        <v>5</v>
      </c>
      <c r="L80" s="11"/>
      <c r="M80" s="5"/>
      <c r="N80" s="5"/>
      <c r="O80" s="5"/>
      <c r="Q80" t="s">
        <v>107</v>
      </c>
      <c r="R80" t="s">
        <v>156</v>
      </c>
      <c r="S80">
        <v>326</v>
      </c>
      <c r="T80">
        <v>441</v>
      </c>
      <c r="U80">
        <v>5</v>
      </c>
      <c r="V80">
        <v>63</v>
      </c>
      <c r="W80">
        <v>99</v>
      </c>
      <c r="Z80" t="s">
        <v>107</v>
      </c>
      <c r="AA80" t="s">
        <v>156</v>
      </c>
      <c r="AB80">
        <v>326</v>
      </c>
      <c r="AC80">
        <v>441</v>
      </c>
      <c r="AD80">
        <v>99</v>
      </c>
      <c r="AG80" t="s">
        <v>107</v>
      </c>
      <c r="AH80" t="s">
        <v>156</v>
      </c>
      <c r="AI80">
        <v>63</v>
      </c>
    </row>
    <row r="81" spans="1:35" x14ac:dyDescent="0.25">
      <c r="A81" t="s">
        <v>108</v>
      </c>
      <c r="B81">
        <v>200</v>
      </c>
      <c r="C81">
        <v>80</v>
      </c>
      <c r="D81">
        <v>258</v>
      </c>
      <c r="E81">
        <v>53</v>
      </c>
      <c r="G81" s="6">
        <f t="shared" si="6"/>
        <v>126.86989764584402</v>
      </c>
      <c r="H81" s="6">
        <f t="shared" si="5"/>
        <v>108.34298135854587</v>
      </c>
      <c r="I81" s="7">
        <f t="shared" si="7"/>
        <v>19</v>
      </c>
      <c r="J81" s="7">
        <f t="shared" si="8"/>
        <v>19</v>
      </c>
      <c r="K81" s="7">
        <f t="shared" si="9"/>
        <v>0</v>
      </c>
      <c r="L81" s="11"/>
      <c r="M81" s="5"/>
      <c r="N81" s="5"/>
      <c r="O81" s="5"/>
      <c r="Q81" t="s">
        <v>108</v>
      </c>
      <c r="R81" t="s">
        <v>156</v>
      </c>
      <c r="S81">
        <v>258</v>
      </c>
      <c r="T81">
        <v>53</v>
      </c>
      <c r="U81">
        <v>19</v>
      </c>
      <c r="V81">
        <v>40</v>
      </c>
      <c r="W81">
        <v>62</v>
      </c>
      <c r="Z81" t="s">
        <v>108</v>
      </c>
      <c r="AA81" t="s">
        <v>156</v>
      </c>
      <c r="AB81">
        <v>258</v>
      </c>
      <c r="AC81">
        <v>53</v>
      </c>
      <c r="AD81">
        <v>62</v>
      </c>
      <c r="AG81" t="s">
        <v>108</v>
      </c>
      <c r="AH81" t="s">
        <v>156</v>
      </c>
      <c r="AI81">
        <v>40</v>
      </c>
    </row>
    <row r="82" spans="1:35" x14ac:dyDescent="0.25">
      <c r="A82" t="s">
        <v>109</v>
      </c>
      <c r="B82">
        <v>262</v>
      </c>
      <c r="C82">
        <v>49</v>
      </c>
      <c r="D82">
        <v>307</v>
      </c>
      <c r="E82">
        <v>42</v>
      </c>
      <c r="G82" s="6">
        <f t="shared" si="6"/>
        <v>106.89169574467449</v>
      </c>
      <c r="H82" s="6">
        <f t="shared" si="5"/>
        <v>93.756452547804074</v>
      </c>
      <c r="I82" s="7">
        <f t="shared" si="7"/>
        <v>14</v>
      </c>
      <c r="J82" s="7">
        <f t="shared" si="8"/>
        <v>14</v>
      </c>
      <c r="K82" s="7">
        <f t="shared" si="9"/>
        <v>0</v>
      </c>
      <c r="L82" s="11"/>
      <c r="M82" s="5"/>
      <c r="N82" s="5"/>
      <c r="O82" s="5"/>
      <c r="Q82" t="s">
        <v>109</v>
      </c>
      <c r="R82" t="s">
        <v>156</v>
      </c>
      <c r="S82">
        <v>307</v>
      </c>
      <c r="T82">
        <v>42</v>
      </c>
      <c r="U82">
        <v>14</v>
      </c>
      <c r="V82">
        <v>80</v>
      </c>
      <c r="W82">
        <v>51</v>
      </c>
      <c r="Z82" t="s">
        <v>109</v>
      </c>
      <c r="AA82" t="s">
        <v>156</v>
      </c>
      <c r="AB82">
        <v>307</v>
      </c>
      <c r="AC82">
        <v>42</v>
      </c>
      <c r="AD82">
        <v>51</v>
      </c>
      <c r="AG82" t="s">
        <v>109</v>
      </c>
      <c r="AH82" t="s">
        <v>156</v>
      </c>
      <c r="AI82">
        <v>80</v>
      </c>
    </row>
    <row r="83" spans="1:35" x14ac:dyDescent="0.25">
      <c r="A83" t="s">
        <v>110</v>
      </c>
      <c r="B83">
        <v>174</v>
      </c>
      <c r="C83">
        <v>104</v>
      </c>
      <c r="D83">
        <v>153</v>
      </c>
      <c r="E83">
        <v>134</v>
      </c>
      <c r="G83" s="6">
        <f t="shared" si="6"/>
        <v>137.03091423685311</v>
      </c>
      <c r="H83" s="6">
        <f t="shared" si="5"/>
        <v>147.59545651140456</v>
      </c>
      <c r="I83" s="7">
        <f t="shared" si="7"/>
        <v>11</v>
      </c>
      <c r="J83" s="7">
        <f t="shared" si="8"/>
        <v>11</v>
      </c>
      <c r="K83" s="7">
        <f t="shared" si="9"/>
        <v>0</v>
      </c>
      <c r="L83" s="11"/>
      <c r="M83" s="5"/>
      <c r="N83" s="5"/>
      <c r="O83" s="5"/>
      <c r="Q83" t="s">
        <v>110</v>
      </c>
      <c r="R83" t="s">
        <v>153</v>
      </c>
      <c r="S83">
        <v>153</v>
      </c>
      <c r="T83">
        <v>134</v>
      </c>
      <c r="U83">
        <v>11</v>
      </c>
      <c r="V83">
        <v>58</v>
      </c>
      <c r="W83">
        <v>92</v>
      </c>
      <c r="Z83" t="s">
        <v>110</v>
      </c>
      <c r="AA83" t="s">
        <v>153</v>
      </c>
      <c r="AB83">
        <v>153</v>
      </c>
      <c r="AC83">
        <v>134</v>
      </c>
      <c r="AD83">
        <v>92</v>
      </c>
      <c r="AG83" t="s">
        <v>110</v>
      </c>
      <c r="AH83" t="s">
        <v>153</v>
      </c>
      <c r="AI83">
        <v>58</v>
      </c>
    </row>
    <row r="84" spans="1:35" x14ac:dyDescent="0.25">
      <c r="A84" t="s">
        <v>111</v>
      </c>
      <c r="B84">
        <v>398</v>
      </c>
      <c r="C84">
        <v>56</v>
      </c>
      <c r="D84">
        <v>506</v>
      </c>
      <c r="E84">
        <v>311</v>
      </c>
      <c r="G84" s="6">
        <f t="shared" si="6"/>
        <v>67.027278669171338</v>
      </c>
      <c r="H84" s="6">
        <f t="shared" si="5"/>
        <v>-20.892877197552782</v>
      </c>
      <c r="I84" s="7">
        <f t="shared" si="7"/>
        <v>88</v>
      </c>
      <c r="J84" s="7">
        <f t="shared" si="8"/>
        <v>0</v>
      </c>
      <c r="K84" s="7">
        <f t="shared" si="9"/>
        <v>88</v>
      </c>
      <c r="L84" s="11"/>
      <c r="M84" s="5"/>
      <c r="N84" s="5"/>
      <c r="O84" s="5"/>
      <c r="Q84" t="s">
        <v>111</v>
      </c>
      <c r="R84" t="s">
        <v>153</v>
      </c>
      <c r="S84">
        <v>506</v>
      </c>
      <c r="T84">
        <v>311</v>
      </c>
      <c r="U84">
        <v>88</v>
      </c>
      <c r="V84">
        <v>52</v>
      </c>
      <c r="W84">
        <v>64</v>
      </c>
      <c r="Z84" t="s">
        <v>111</v>
      </c>
      <c r="AA84" t="s">
        <v>153</v>
      </c>
      <c r="AB84">
        <v>506</v>
      </c>
      <c r="AC84">
        <v>311</v>
      </c>
      <c r="AD84">
        <v>64</v>
      </c>
      <c r="AG84" t="s">
        <v>111</v>
      </c>
      <c r="AH84" t="s">
        <v>153</v>
      </c>
      <c r="AI84">
        <v>52</v>
      </c>
    </row>
    <row r="85" spans="1:35" x14ac:dyDescent="0.25">
      <c r="A85" t="s">
        <v>112</v>
      </c>
      <c r="B85">
        <v>488</v>
      </c>
      <c r="C85">
        <v>349</v>
      </c>
      <c r="D85">
        <v>509</v>
      </c>
      <c r="E85">
        <v>309</v>
      </c>
      <c r="G85" s="6">
        <f t="shared" si="6"/>
        <v>-32.975891197310439</v>
      </c>
      <c r="H85" s="6">
        <f t="shared" si="5"/>
        <v>-20.056094736575421</v>
      </c>
      <c r="I85" s="7">
        <f t="shared" si="7"/>
        <v>13</v>
      </c>
      <c r="J85" s="7">
        <f t="shared" si="8"/>
        <v>0</v>
      </c>
      <c r="K85" s="7">
        <f t="shared" si="9"/>
        <v>13</v>
      </c>
      <c r="L85" s="11"/>
      <c r="M85" s="5"/>
      <c r="N85" s="5"/>
      <c r="O85" s="5"/>
      <c r="Q85" t="s">
        <v>112</v>
      </c>
      <c r="R85" t="s">
        <v>153</v>
      </c>
      <c r="S85">
        <v>509</v>
      </c>
      <c r="T85">
        <v>309</v>
      </c>
      <c r="U85">
        <v>13</v>
      </c>
      <c r="V85">
        <v>65</v>
      </c>
      <c r="W85">
        <v>94</v>
      </c>
      <c r="Z85" t="s">
        <v>112</v>
      </c>
      <c r="AA85" t="s">
        <v>153</v>
      </c>
      <c r="AB85">
        <v>509</v>
      </c>
      <c r="AC85">
        <v>309</v>
      </c>
      <c r="AD85">
        <v>94</v>
      </c>
      <c r="AG85" t="s">
        <v>112</v>
      </c>
      <c r="AH85" t="s">
        <v>153</v>
      </c>
      <c r="AI85">
        <v>65</v>
      </c>
    </row>
    <row r="86" spans="1:35" x14ac:dyDescent="0.25">
      <c r="A86" t="s">
        <v>113</v>
      </c>
      <c r="B86">
        <v>135</v>
      </c>
      <c r="C86">
        <v>165</v>
      </c>
      <c r="D86">
        <v>616</v>
      </c>
      <c r="E86">
        <v>451</v>
      </c>
      <c r="G86" s="6">
        <f t="shared" si="6"/>
        <v>157.93210043758978</v>
      </c>
      <c r="H86" s="6">
        <f t="shared" si="5"/>
        <v>-35.482709040518351</v>
      </c>
      <c r="I86" s="7">
        <f t="shared" si="7"/>
        <v>167</v>
      </c>
      <c r="J86" s="7">
        <f t="shared" si="8"/>
        <v>0</v>
      </c>
      <c r="K86" s="7">
        <f t="shared" si="9"/>
        <v>167</v>
      </c>
      <c r="L86" s="11"/>
      <c r="M86" s="5"/>
      <c r="N86" s="5"/>
      <c r="O86" s="5"/>
      <c r="Q86" t="s">
        <v>113</v>
      </c>
      <c r="R86" t="s">
        <v>155</v>
      </c>
      <c r="S86">
        <v>616</v>
      </c>
      <c r="T86">
        <v>451</v>
      </c>
      <c r="U86">
        <v>167</v>
      </c>
      <c r="V86">
        <v>60</v>
      </c>
      <c r="W86">
        <v>24</v>
      </c>
      <c r="Z86" t="s">
        <v>113</v>
      </c>
      <c r="AA86" t="s">
        <v>155</v>
      </c>
      <c r="AB86">
        <v>616</v>
      </c>
      <c r="AC86">
        <v>451</v>
      </c>
      <c r="AD86">
        <v>24</v>
      </c>
      <c r="AG86" t="s">
        <v>113</v>
      </c>
      <c r="AH86" t="s">
        <v>155</v>
      </c>
      <c r="AI86">
        <v>60</v>
      </c>
    </row>
    <row r="87" spans="1:35" x14ac:dyDescent="0.25">
      <c r="A87" t="s">
        <v>114</v>
      </c>
      <c r="B87">
        <v>124</v>
      </c>
      <c r="C87">
        <v>198</v>
      </c>
      <c r="D87">
        <v>142</v>
      </c>
      <c r="E87">
        <v>185</v>
      </c>
      <c r="G87" s="6">
        <f t="shared" si="6"/>
        <v>167.90524292298787</v>
      </c>
      <c r="H87" s="6">
        <f t="shared" si="5"/>
        <v>162.82943864806185</v>
      </c>
      <c r="I87" s="7">
        <f t="shared" si="7"/>
        <v>6</v>
      </c>
      <c r="J87" s="7">
        <f t="shared" si="8"/>
        <v>6</v>
      </c>
      <c r="K87" s="7">
        <f t="shared" si="9"/>
        <v>0</v>
      </c>
      <c r="L87" s="11"/>
      <c r="M87" s="5"/>
      <c r="N87" s="5"/>
      <c r="O87" s="5"/>
      <c r="Q87" t="s">
        <v>114</v>
      </c>
      <c r="R87" t="s">
        <v>155</v>
      </c>
      <c r="S87">
        <v>142</v>
      </c>
      <c r="T87">
        <v>185</v>
      </c>
      <c r="U87">
        <v>6</v>
      </c>
      <c r="V87">
        <v>25</v>
      </c>
      <c r="W87">
        <v>2</v>
      </c>
      <c r="Z87" t="s">
        <v>114</v>
      </c>
      <c r="AA87" t="s">
        <v>155</v>
      </c>
      <c r="AB87">
        <v>142</v>
      </c>
      <c r="AC87">
        <v>185</v>
      </c>
      <c r="AD87">
        <v>2</v>
      </c>
      <c r="AG87" t="s">
        <v>114</v>
      </c>
      <c r="AH87" t="s">
        <v>155</v>
      </c>
      <c r="AI87">
        <v>25</v>
      </c>
    </row>
    <row r="88" spans="1:35" x14ac:dyDescent="0.25">
      <c r="A88" t="s">
        <v>115</v>
      </c>
      <c r="B88">
        <v>327</v>
      </c>
      <c r="C88">
        <v>40</v>
      </c>
      <c r="D88">
        <v>317</v>
      </c>
      <c r="E88">
        <v>36</v>
      </c>
      <c r="G88" s="6">
        <f t="shared" si="6"/>
        <v>87.995465967894106</v>
      </c>
      <c r="H88" s="6">
        <f t="shared" si="5"/>
        <v>90.842524260740419</v>
      </c>
      <c r="I88" s="7">
        <f t="shared" si="7"/>
        <v>3</v>
      </c>
      <c r="J88" s="7">
        <f t="shared" si="8"/>
        <v>3</v>
      </c>
      <c r="K88" s="7">
        <f t="shared" si="9"/>
        <v>0</v>
      </c>
      <c r="L88" s="11"/>
      <c r="M88" s="5"/>
      <c r="N88" s="5"/>
      <c r="O88" s="5"/>
      <c r="Q88" t="s">
        <v>115</v>
      </c>
      <c r="R88" t="s">
        <v>155</v>
      </c>
      <c r="S88">
        <v>317</v>
      </c>
      <c r="T88">
        <v>36</v>
      </c>
      <c r="U88">
        <v>3</v>
      </c>
      <c r="V88">
        <v>91</v>
      </c>
      <c r="W88">
        <v>72</v>
      </c>
      <c r="Z88" t="s">
        <v>115</v>
      </c>
      <c r="AA88" t="s">
        <v>155</v>
      </c>
      <c r="AB88">
        <v>317</v>
      </c>
      <c r="AC88">
        <v>36</v>
      </c>
      <c r="AD88">
        <v>72</v>
      </c>
      <c r="AG88" t="s">
        <v>115</v>
      </c>
      <c r="AH88" t="s">
        <v>155</v>
      </c>
      <c r="AI88">
        <v>91</v>
      </c>
    </row>
    <row r="89" spans="1:35" x14ac:dyDescent="0.25">
      <c r="A89" t="s">
        <v>116</v>
      </c>
      <c r="B89">
        <v>214</v>
      </c>
      <c r="C89">
        <v>410</v>
      </c>
      <c r="D89">
        <v>315</v>
      </c>
      <c r="E89">
        <v>435</v>
      </c>
      <c r="G89" s="6">
        <f t="shared" si="6"/>
        <v>-121.94475277620339</v>
      </c>
      <c r="H89" s="6">
        <f t="shared" si="5"/>
        <v>-91.468800714385821</v>
      </c>
      <c r="I89" s="7">
        <f t="shared" si="7"/>
        <v>31</v>
      </c>
      <c r="J89" s="7">
        <f t="shared" si="8"/>
        <v>0</v>
      </c>
      <c r="K89" s="7">
        <f t="shared" si="9"/>
        <v>31</v>
      </c>
      <c r="L89" s="11"/>
      <c r="M89" s="5"/>
      <c r="N89" s="5"/>
      <c r="O89" s="5"/>
      <c r="Q89" t="s">
        <v>116</v>
      </c>
      <c r="R89" t="s">
        <v>154</v>
      </c>
      <c r="S89">
        <v>315</v>
      </c>
      <c r="T89">
        <v>435</v>
      </c>
      <c r="U89">
        <v>31</v>
      </c>
      <c r="V89">
        <v>71</v>
      </c>
      <c r="W89">
        <v>51</v>
      </c>
      <c r="Z89" t="s">
        <v>116</v>
      </c>
      <c r="AA89" t="s">
        <v>154</v>
      </c>
      <c r="AB89">
        <v>315</v>
      </c>
      <c r="AC89">
        <v>435</v>
      </c>
      <c r="AD89">
        <v>51</v>
      </c>
      <c r="AG89" t="s">
        <v>116</v>
      </c>
      <c r="AH89" t="s">
        <v>154</v>
      </c>
      <c r="AI89">
        <v>71</v>
      </c>
    </row>
    <row r="90" spans="1:35" x14ac:dyDescent="0.25">
      <c r="A90" t="s">
        <v>117</v>
      </c>
      <c r="B90">
        <v>443</v>
      </c>
      <c r="C90">
        <v>398</v>
      </c>
      <c r="D90">
        <v>469</v>
      </c>
      <c r="E90">
        <v>380</v>
      </c>
      <c r="G90" s="6">
        <f t="shared" si="6"/>
        <v>-52.099919644631633</v>
      </c>
      <c r="H90" s="6">
        <f t="shared" si="5"/>
        <v>-43.216278846144149</v>
      </c>
      <c r="I90" s="7">
        <f t="shared" si="7"/>
        <v>9</v>
      </c>
      <c r="J90" s="7">
        <f t="shared" si="8"/>
        <v>0</v>
      </c>
      <c r="K90" s="7">
        <f t="shared" si="9"/>
        <v>9</v>
      </c>
      <c r="L90" s="11"/>
      <c r="M90" s="5"/>
      <c r="N90" s="5"/>
      <c r="O90" s="5"/>
      <c r="Q90" t="s">
        <v>117</v>
      </c>
      <c r="R90" t="s">
        <v>154</v>
      </c>
      <c r="S90">
        <v>469</v>
      </c>
      <c r="T90">
        <v>380</v>
      </c>
      <c r="U90">
        <v>9</v>
      </c>
      <c r="V90">
        <v>75</v>
      </c>
      <c r="W90">
        <v>73</v>
      </c>
      <c r="Z90" t="s">
        <v>117</v>
      </c>
      <c r="AA90" t="s">
        <v>154</v>
      </c>
      <c r="AB90">
        <v>469</v>
      </c>
      <c r="AC90">
        <v>380</v>
      </c>
      <c r="AD90">
        <v>73</v>
      </c>
      <c r="AG90" t="s">
        <v>117</v>
      </c>
      <c r="AH90" t="s">
        <v>154</v>
      </c>
      <c r="AI90">
        <v>75</v>
      </c>
    </row>
    <row r="91" spans="1:35" x14ac:dyDescent="0.25">
      <c r="A91" t="s">
        <v>118</v>
      </c>
      <c r="B91">
        <v>469</v>
      </c>
      <c r="C91">
        <v>374</v>
      </c>
      <c r="D91">
        <v>470</v>
      </c>
      <c r="E91">
        <v>390</v>
      </c>
      <c r="G91" s="6">
        <f t="shared" si="6"/>
        <v>-41.965960353054982</v>
      </c>
      <c r="H91" s="6">
        <f t="shared" si="5"/>
        <v>-45</v>
      </c>
      <c r="I91" s="7">
        <f t="shared" si="7"/>
        <v>4</v>
      </c>
      <c r="J91" s="7">
        <f t="shared" si="8"/>
        <v>0</v>
      </c>
      <c r="K91" s="7">
        <f t="shared" si="9"/>
        <v>4</v>
      </c>
      <c r="L91" s="11"/>
      <c r="M91" s="5"/>
      <c r="N91" s="5"/>
      <c r="O91" s="5"/>
      <c r="Q91" t="s">
        <v>118</v>
      </c>
      <c r="R91" t="s">
        <v>154</v>
      </c>
      <c r="S91">
        <v>470</v>
      </c>
      <c r="T91">
        <v>390</v>
      </c>
      <c r="U91">
        <v>4</v>
      </c>
      <c r="V91">
        <v>81</v>
      </c>
      <c r="W91">
        <v>56</v>
      </c>
      <c r="Z91" t="s">
        <v>118</v>
      </c>
      <c r="AA91" t="s">
        <v>154</v>
      </c>
      <c r="AB91">
        <v>470</v>
      </c>
      <c r="AC91">
        <v>390</v>
      </c>
      <c r="AD91">
        <v>56</v>
      </c>
      <c r="AG91" t="s">
        <v>118</v>
      </c>
      <c r="AH91" t="s">
        <v>154</v>
      </c>
      <c r="AI91">
        <v>81</v>
      </c>
    </row>
    <row r="92" spans="1:35" x14ac:dyDescent="0.25">
      <c r="A92" t="s">
        <v>119</v>
      </c>
      <c r="B92">
        <v>426</v>
      </c>
      <c r="C92">
        <v>70</v>
      </c>
      <c r="D92">
        <v>301</v>
      </c>
      <c r="E92">
        <v>257</v>
      </c>
      <c r="G92" s="6">
        <f t="shared" si="6"/>
        <v>58.055247223796606</v>
      </c>
      <c r="H92" s="6">
        <f t="shared" si="5"/>
        <v>-138.17983011986425</v>
      </c>
      <c r="I92" s="7">
        <f t="shared" si="7"/>
        <v>164</v>
      </c>
      <c r="J92" s="7">
        <f t="shared" si="8"/>
        <v>0</v>
      </c>
      <c r="K92" s="7">
        <f t="shared" si="9"/>
        <v>164</v>
      </c>
      <c r="L92" s="11"/>
      <c r="M92" s="5"/>
      <c r="N92" s="5"/>
      <c r="O92" s="5"/>
      <c r="Q92" t="s">
        <v>119</v>
      </c>
      <c r="R92" t="s">
        <v>156</v>
      </c>
      <c r="S92">
        <v>301</v>
      </c>
      <c r="T92">
        <v>257</v>
      </c>
      <c r="U92">
        <v>164</v>
      </c>
      <c r="V92">
        <v>54</v>
      </c>
      <c r="W92">
        <v>2</v>
      </c>
      <c r="Z92" t="s">
        <v>119</v>
      </c>
      <c r="AA92" t="s">
        <v>156</v>
      </c>
      <c r="AB92">
        <v>301</v>
      </c>
      <c r="AC92">
        <v>257</v>
      </c>
      <c r="AD92">
        <v>2</v>
      </c>
      <c r="AG92" t="s">
        <v>119</v>
      </c>
      <c r="AH92" t="s">
        <v>156</v>
      </c>
      <c r="AI92">
        <v>54</v>
      </c>
    </row>
    <row r="93" spans="1:35" x14ac:dyDescent="0.25">
      <c r="A93" t="s">
        <v>120</v>
      </c>
      <c r="B93">
        <v>143</v>
      </c>
      <c r="C93">
        <v>334</v>
      </c>
      <c r="D93">
        <v>123</v>
      </c>
      <c r="E93">
        <v>211</v>
      </c>
      <c r="G93" s="6">
        <f t="shared" si="6"/>
        <v>-152.02841541861858</v>
      </c>
      <c r="H93" s="6">
        <f t="shared" si="5"/>
        <v>171.62574097240096</v>
      </c>
      <c r="I93" s="7">
        <f t="shared" si="7"/>
        <v>37</v>
      </c>
      <c r="J93" s="7">
        <f t="shared" si="8"/>
        <v>37</v>
      </c>
      <c r="K93" s="7">
        <f t="shared" si="9"/>
        <v>0</v>
      </c>
      <c r="L93" s="11"/>
      <c r="M93" s="5"/>
      <c r="N93" s="5"/>
      <c r="O93" s="5"/>
      <c r="Q93" t="s">
        <v>120</v>
      </c>
      <c r="R93" t="s">
        <v>156</v>
      </c>
      <c r="S93">
        <v>123</v>
      </c>
      <c r="T93">
        <v>211</v>
      </c>
      <c r="U93">
        <v>37</v>
      </c>
      <c r="V93">
        <v>9</v>
      </c>
      <c r="W93">
        <v>6</v>
      </c>
      <c r="Z93" t="s">
        <v>120</v>
      </c>
      <c r="AA93" t="s">
        <v>156</v>
      </c>
      <c r="AB93">
        <v>123</v>
      </c>
      <c r="AC93">
        <v>211</v>
      </c>
      <c r="AD93">
        <v>6</v>
      </c>
      <c r="AG93" t="s">
        <v>120</v>
      </c>
      <c r="AH93" t="s">
        <v>156</v>
      </c>
      <c r="AI93">
        <v>9</v>
      </c>
    </row>
    <row r="94" spans="1:35" x14ac:dyDescent="0.25">
      <c r="A94" t="s">
        <v>121</v>
      </c>
      <c r="B94">
        <v>516</v>
      </c>
      <c r="C94">
        <v>282</v>
      </c>
      <c r="D94">
        <v>236</v>
      </c>
      <c r="E94">
        <v>57</v>
      </c>
      <c r="G94" s="6">
        <f t="shared" si="6"/>
        <v>-12.094757077012103</v>
      </c>
      <c r="H94" s="6">
        <f t="shared" si="5"/>
        <v>114.65589874408161</v>
      </c>
      <c r="I94" s="7">
        <f t="shared" si="7"/>
        <v>127</v>
      </c>
      <c r="J94" s="7">
        <f t="shared" si="8"/>
        <v>127</v>
      </c>
      <c r="K94" s="7">
        <f t="shared" si="9"/>
        <v>0</v>
      </c>
      <c r="L94" s="11"/>
      <c r="M94" s="5"/>
      <c r="N94" s="5"/>
      <c r="O94" s="5"/>
      <c r="Q94" t="s">
        <v>121</v>
      </c>
      <c r="R94" t="s">
        <v>156</v>
      </c>
      <c r="S94">
        <v>236</v>
      </c>
      <c r="T94">
        <v>57</v>
      </c>
      <c r="U94">
        <v>127</v>
      </c>
      <c r="V94">
        <v>88</v>
      </c>
      <c r="W94">
        <v>51</v>
      </c>
      <c r="Z94" t="s">
        <v>121</v>
      </c>
      <c r="AA94" t="s">
        <v>156</v>
      </c>
      <c r="AB94">
        <v>236</v>
      </c>
      <c r="AC94">
        <v>57</v>
      </c>
      <c r="AD94">
        <v>51</v>
      </c>
      <c r="AG94" t="s">
        <v>121</v>
      </c>
      <c r="AH94" t="s">
        <v>156</v>
      </c>
      <c r="AI94">
        <v>88</v>
      </c>
    </row>
    <row r="95" spans="1:35" x14ac:dyDescent="0.25">
      <c r="A95" t="s">
        <v>122</v>
      </c>
      <c r="B95">
        <v>518</v>
      </c>
      <c r="C95">
        <v>212</v>
      </c>
      <c r="D95">
        <v>417</v>
      </c>
      <c r="E95">
        <v>63</v>
      </c>
      <c r="G95" s="6">
        <f t="shared" si="6"/>
        <v>8.0490617016745052</v>
      </c>
      <c r="H95" s="6">
        <f t="shared" si="5"/>
        <v>61.276262942059965</v>
      </c>
      <c r="I95" s="7">
        <f t="shared" si="7"/>
        <v>54</v>
      </c>
      <c r="J95" s="7">
        <f t="shared" si="8"/>
        <v>54</v>
      </c>
      <c r="K95" s="7">
        <f t="shared" si="9"/>
        <v>0</v>
      </c>
      <c r="L95" s="11"/>
      <c r="M95" s="5"/>
      <c r="N95" s="5"/>
      <c r="O95" s="5"/>
      <c r="Q95" t="s">
        <v>122</v>
      </c>
      <c r="R95" t="s">
        <v>153</v>
      </c>
      <c r="S95">
        <v>417</v>
      </c>
      <c r="T95">
        <v>63</v>
      </c>
      <c r="U95">
        <v>54</v>
      </c>
      <c r="V95">
        <v>86</v>
      </c>
      <c r="W95">
        <v>11</v>
      </c>
      <c r="Z95" t="s">
        <v>122</v>
      </c>
      <c r="AA95" t="s">
        <v>153</v>
      </c>
      <c r="AB95">
        <v>417</v>
      </c>
      <c r="AC95">
        <v>63</v>
      </c>
      <c r="AD95">
        <v>11</v>
      </c>
      <c r="AG95" t="s">
        <v>122</v>
      </c>
      <c r="AH95" t="s">
        <v>153</v>
      </c>
      <c r="AI95">
        <v>86</v>
      </c>
    </row>
    <row r="96" spans="1:35" x14ac:dyDescent="0.25">
      <c r="A96" t="s">
        <v>123</v>
      </c>
      <c r="B96">
        <v>395</v>
      </c>
      <c r="C96">
        <v>55</v>
      </c>
      <c r="D96">
        <v>475</v>
      </c>
      <c r="E96">
        <v>116</v>
      </c>
      <c r="G96" s="6">
        <f t="shared" si="6"/>
        <v>67.932100437589796</v>
      </c>
      <c r="H96" s="6">
        <f t="shared" si="5"/>
        <v>38.659808254090088</v>
      </c>
      <c r="I96" s="7">
        <f t="shared" si="7"/>
        <v>30</v>
      </c>
      <c r="J96" s="7">
        <f t="shared" si="8"/>
        <v>30</v>
      </c>
      <c r="K96" s="7">
        <f t="shared" si="9"/>
        <v>0</v>
      </c>
      <c r="L96" s="11"/>
      <c r="M96" s="5"/>
      <c r="N96" s="5"/>
      <c r="O96" s="5"/>
      <c r="Q96" t="s">
        <v>123</v>
      </c>
      <c r="R96" t="s">
        <v>153</v>
      </c>
      <c r="S96">
        <v>475</v>
      </c>
      <c r="T96">
        <v>116</v>
      </c>
      <c r="U96">
        <v>30</v>
      </c>
      <c r="V96">
        <v>36</v>
      </c>
      <c r="W96">
        <v>78</v>
      </c>
      <c r="Z96" t="s">
        <v>123</v>
      </c>
      <c r="AA96" t="s">
        <v>153</v>
      </c>
      <c r="AB96">
        <v>475</v>
      </c>
      <c r="AC96">
        <v>116</v>
      </c>
      <c r="AD96">
        <v>78</v>
      </c>
      <c r="AG96" t="s">
        <v>123</v>
      </c>
      <c r="AH96" t="s">
        <v>153</v>
      </c>
      <c r="AI96">
        <v>36</v>
      </c>
    </row>
    <row r="97" spans="1:35" x14ac:dyDescent="0.25">
      <c r="A97" t="s">
        <v>124</v>
      </c>
      <c r="B97">
        <v>454</v>
      </c>
      <c r="C97">
        <v>91</v>
      </c>
      <c r="D97">
        <v>444</v>
      </c>
      <c r="E97">
        <v>47</v>
      </c>
      <c r="G97" s="6">
        <f t="shared" si="6"/>
        <v>48.034039646945011</v>
      </c>
      <c r="H97" s="6">
        <f t="shared" si="5"/>
        <v>57.279780479648011</v>
      </c>
      <c r="I97" s="7">
        <f t="shared" si="7"/>
        <v>10</v>
      </c>
      <c r="J97" s="7">
        <f t="shared" si="8"/>
        <v>10</v>
      </c>
      <c r="K97" s="7">
        <f t="shared" si="9"/>
        <v>0</v>
      </c>
      <c r="L97" s="11"/>
      <c r="M97" s="5"/>
      <c r="N97" s="5"/>
      <c r="O97" s="5"/>
      <c r="Q97" t="s">
        <v>124</v>
      </c>
      <c r="R97" t="s">
        <v>153</v>
      </c>
      <c r="S97">
        <v>444</v>
      </c>
      <c r="T97">
        <v>47</v>
      </c>
      <c r="U97">
        <v>10</v>
      </c>
      <c r="V97">
        <v>77</v>
      </c>
      <c r="W97">
        <v>58</v>
      </c>
      <c r="Z97" t="s">
        <v>124</v>
      </c>
      <c r="AA97" t="s">
        <v>153</v>
      </c>
      <c r="AB97">
        <v>444</v>
      </c>
      <c r="AC97">
        <v>47</v>
      </c>
      <c r="AD97">
        <v>58</v>
      </c>
      <c r="AG97" t="s">
        <v>124</v>
      </c>
      <c r="AH97" t="s">
        <v>153</v>
      </c>
      <c r="AI97">
        <v>77</v>
      </c>
    </row>
    <row r="98" spans="1:35" x14ac:dyDescent="0.25">
      <c r="A98" t="s">
        <v>125</v>
      </c>
      <c r="B98">
        <v>131</v>
      </c>
      <c r="C98">
        <v>175</v>
      </c>
      <c r="D98">
        <v>518</v>
      </c>
      <c r="E98">
        <v>232</v>
      </c>
      <c r="G98" s="6">
        <f t="shared" si="6"/>
        <v>161.02112024428655</v>
      </c>
      <c r="H98" s="6">
        <f t="shared" si="5"/>
        <v>2.3137224978242164</v>
      </c>
      <c r="I98" s="7">
        <f t="shared" si="7"/>
        <v>159</v>
      </c>
      <c r="J98" s="7">
        <f t="shared" si="8"/>
        <v>159</v>
      </c>
      <c r="K98" s="7">
        <f t="shared" si="9"/>
        <v>0</v>
      </c>
      <c r="L98" s="11"/>
      <c r="M98" s="5"/>
      <c r="N98" s="5"/>
      <c r="O98" s="5"/>
      <c r="Q98" t="s">
        <v>125</v>
      </c>
      <c r="R98" t="s">
        <v>155</v>
      </c>
      <c r="S98">
        <v>518</v>
      </c>
      <c r="T98">
        <v>232</v>
      </c>
      <c r="U98">
        <v>159</v>
      </c>
      <c r="V98">
        <v>46</v>
      </c>
      <c r="W98">
        <v>48</v>
      </c>
      <c r="Z98" t="s">
        <v>125</v>
      </c>
      <c r="AA98" t="s">
        <v>155</v>
      </c>
      <c r="AB98">
        <v>518</v>
      </c>
      <c r="AC98">
        <v>232</v>
      </c>
      <c r="AD98">
        <v>48</v>
      </c>
      <c r="AG98" t="s">
        <v>125</v>
      </c>
      <c r="AH98" t="s">
        <v>155</v>
      </c>
      <c r="AI98">
        <v>46</v>
      </c>
    </row>
    <row r="99" spans="1:35" x14ac:dyDescent="0.25">
      <c r="A99" t="s">
        <v>126</v>
      </c>
      <c r="B99">
        <v>518</v>
      </c>
      <c r="C99">
        <v>271</v>
      </c>
      <c r="D99">
        <v>217</v>
      </c>
      <c r="E99">
        <v>405</v>
      </c>
      <c r="G99" s="6">
        <f t="shared" si="6"/>
        <v>-8.8983130644626023</v>
      </c>
      <c r="H99" s="6">
        <f t="shared" si="5"/>
        <v>-121.97415935312917</v>
      </c>
      <c r="I99" s="7">
        <f t="shared" si="7"/>
        <v>114</v>
      </c>
      <c r="J99" s="7">
        <f t="shared" si="8"/>
        <v>0</v>
      </c>
      <c r="K99" s="7">
        <f t="shared" si="9"/>
        <v>114</v>
      </c>
      <c r="L99" s="11"/>
      <c r="M99" s="5"/>
      <c r="N99" s="5"/>
      <c r="O99" s="5"/>
      <c r="Q99" t="s">
        <v>126</v>
      </c>
      <c r="R99" t="s">
        <v>155</v>
      </c>
      <c r="S99">
        <v>217</v>
      </c>
      <c r="T99">
        <v>405</v>
      </c>
      <c r="U99">
        <v>114</v>
      </c>
      <c r="V99">
        <v>72</v>
      </c>
      <c r="W99">
        <v>3</v>
      </c>
      <c r="Z99" t="s">
        <v>126</v>
      </c>
      <c r="AA99" t="s">
        <v>155</v>
      </c>
      <c r="AB99">
        <v>217</v>
      </c>
      <c r="AC99">
        <v>405</v>
      </c>
      <c r="AD99">
        <v>3</v>
      </c>
      <c r="AG99" t="s">
        <v>126</v>
      </c>
      <c r="AH99" t="s">
        <v>155</v>
      </c>
      <c r="AI99">
        <v>72</v>
      </c>
    </row>
    <row r="100" spans="1:35" x14ac:dyDescent="0.25">
      <c r="A100" t="s">
        <v>127</v>
      </c>
      <c r="B100">
        <v>323</v>
      </c>
      <c r="C100">
        <v>440</v>
      </c>
      <c r="D100">
        <v>305</v>
      </c>
      <c r="E100">
        <v>437</v>
      </c>
      <c r="G100" s="6">
        <f t="shared" si="6"/>
        <v>-89.140627756355329</v>
      </c>
      <c r="H100" s="6">
        <f t="shared" si="5"/>
        <v>-94.354221063069602</v>
      </c>
      <c r="I100" s="7">
        <f t="shared" si="7"/>
        <v>6</v>
      </c>
      <c r="J100" s="7">
        <f t="shared" si="8"/>
        <v>0</v>
      </c>
      <c r="K100" s="7">
        <f t="shared" si="9"/>
        <v>6</v>
      </c>
      <c r="L100" s="11"/>
      <c r="M100" s="5"/>
      <c r="N100" s="5"/>
      <c r="O100" s="5"/>
      <c r="Q100" t="s">
        <v>127</v>
      </c>
      <c r="R100" t="s">
        <v>155</v>
      </c>
      <c r="S100">
        <v>305</v>
      </c>
      <c r="T100">
        <v>437</v>
      </c>
      <c r="U100">
        <v>6</v>
      </c>
      <c r="V100">
        <v>27</v>
      </c>
      <c r="W100">
        <v>82</v>
      </c>
      <c r="Z100" t="s">
        <v>127</v>
      </c>
      <c r="AA100" t="s">
        <v>155</v>
      </c>
      <c r="AB100">
        <v>305</v>
      </c>
      <c r="AC100">
        <v>437</v>
      </c>
      <c r="AD100">
        <v>82</v>
      </c>
      <c r="AG100" t="s">
        <v>127</v>
      </c>
      <c r="AH100" t="s">
        <v>155</v>
      </c>
      <c r="AI100">
        <v>27</v>
      </c>
    </row>
    <row r="101" spans="1:35" x14ac:dyDescent="0.25">
      <c r="A101" t="s">
        <v>128</v>
      </c>
      <c r="B101">
        <v>169</v>
      </c>
      <c r="C101">
        <v>371</v>
      </c>
      <c r="D101">
        <v>151</v>
      </c>
      <c r="E101">
        <v>352</v>
      </c>
      <c r="G101" s="6">
        <f t="shared" si="6"/>
        <v>-139.05673786129486</v>
      </c>
      <c r="H101" s="6">
        <f t="shared" si="5"/>
        <v>-146.46669208154347</v>
      </c>
      <c r="I101" s="7">
        <f t="shared" si="7"/>
        <v>8</v>
      </c>
      <c r="J101" s="7">
        <f t="shared" si="8"/>
        <v>0</v>
      </c>
      <c r="K101" s="7">
        <f t="shared" si="9"/>
        <v>8</v>
      </c>
      <c r="L101" s="11"/>
      <c r="M101" s="5"/>
      <c r="N101" s="5"/>
      <c r="O101" s="5"/>
      <c r="Q101" t="s">
        <v>128</v>
      </c>
      <c r="R101" t="s">
        <v>154</v>
      </c>
      <c r="S101">
        <v>151</v>
      </c>
      <c r="T101">
        <v>352</v>
      </c>
      <c r="U101">
        <v>8</v>
      </c>
      <c r="V101">
        <v>42</v>
      </c>
      <c r="W101">
        <v>72</v>
      </c>
      <c r="Z101" t="s">
        <v>128</v>
      </c>
      <c r="AA101" t="s">
        <v>154</v>
      </c>
      <c r="AB101">
        <v>151</v>
      </c>
      <c r="AC101">
        <v>352</v>
      </c>
      <c r="AD101">
        <v>72</v>
      </c>
      <c r="AG101" t="s">
        <v>128</v>
      </c>
      <c r="AH101" t="s">
        <v>154</v>
      </c>
      <c r="AI101">
        <v>42</v>
      </c>
    </row>
    <row r="102" spans="1:35" x14ac:dyDescent="0.25">
      <c r="A102" t="s">
        <v>129</v>
      </c>
      <c r="B102">
        <v>495</v>
      </c>
      <c r="C102">
        <v>337</v>
      </c>
      <c r="D102">
        <v>409</v>
      </c>
      <c r="E102">
        <v>84</v>
      </c>
      <c r="G102" s="6">
        <f t="shared" si="6"/>
        <v>-28.998977146154004</v>
      </c>
      <c r="H102" s="6">
        <f t="shared" si="5"/>
        <v>60.294687605270639</v>
      </c>
      <c r="I102" s="7">
        <f t="shared" si="7"/>
        <v>90</v>
      </c>
      <c r="J102" s="7">
        <f t="shared" si="8"/>
        <v>90</v>
      </c>
      <c r="K102" s="7">
        <f t="shared" si="9"/>
        <v>0</v>
      </c>
      <c r="L102" s="11"/>
      <c r="M102" s="5"/>
      <c r="N102" s="5"/>
      <c r="O102" s="5"/>
      <c r="Q102" t="s">
        <v>129</v>
      </c>
      <c r="R102" t="s">
        <v>154</v>
      </c>
      <c r="S102">
        <v>409</v>
      </c>
      <c r="T102">
        <v>84</v>
      </c>
      <c r="U102">
        <v>90</v>
      </c>
      <c r="V102">
        <v>68</v>
      </c>
      <c r="W102">
        <v>10</v>
      </c>
      <c r="Z102" t="s">
        <v>129</v>
      </c>
      <c r="AA102" t="s">
        <v>154</v>
      </c>
      <c r="AB102">
        <v>409</v>
      </c>
      <c r="AC102">
        <v>84</v>
      </c>
      <c r="AD102">
        <v>10</v>
      </c>
      <c r="AG102" t="s">
        <v>129</v>
      </c>
      <c r="AH102" t="s">
        <v>154</v>
      </c>
      <c r="AI102">
        <v>68</v>
      </c>
    </row>
    <row r="103" spans="1:35" x14ac:dyDescent="0.25">
      <c r="A103" t="s">
        <v>130</v>
      </c>
      <c r="B103">
        <v>124</v>
      </c>
      <c r="C103">
        <v>278</v>
      </c>
      <c r="D103">
        <v>571</v>
      </c>
      <c r="E103">
        <v>202</v>
      </c>
      <c r="G103" s="6">
        <f t="shared" si="6"/>
        <v>-169.02775976218837</v>
      </c>
      <c r="H103" s="6">
        <f t="shared" si="5"/>
        <v>8.6088860244512553</v>
      </c>
      <c r="I103" s="7">
        <f t="shared" si="7"/>
        <v>178</v>
      </c>
      <c r="J103" s="7">
        <f t="shared" si="8"/>
        <v>178</v>
      </c>
      <c r="K103" s="7">
        <f t="shared" si="9"/>
        <v>0</v>
      </c>
      <c r="L103" s="11"/>
      <c r="M103" s="5"/>
      <c r="N103" s="5"/>
      <c r="O103" s="5"/>
      <c r="Q103" t="s">
        <v>130</v>
      </c>
      <c r="R103" t="s">
        <v>154</v>
      </c>
      <c r="S103">
        <v>571</v>
      </c>
      <c r="T103">
        <v>202</v>
      </c>
      <c r="U103">
        <v>178</v>
      </c>
      <c r="V103">
        <v>21</v>
      </c>
      <c r="W103">
        <v>31</v>
      </c>
      <c r="Z103" t="s">
        <v>130</v>
      </c>
      <c r="AA103" t="s">
        <v>154</v>
      </c>
      <c r="AB103">
        <v>571</v>
      </c>
      <c r="AC103">
        <v>202</v>
      </c>
      <c r="AD103">
        <v>31</v>
      </c>
      <c r="AG103" t="s">
        <v>130</v>
      </c>
      <c r="AH103" t="s">
        <v>154</v>
      </c>
      <c r="AI103">
        <v>21</v>
      </c>
    </row>
    <row r="104" spans="1:35" x14ac:dyDescent="0.25">
      <c r="A104" t="s">
        <v>131</v>
      </c>
      <c r="B104">
        <v>255</v>
      </c>
      <c r="C104">
        <v>429</v>
      </c>
      <c r="D104">
        <v>218</v>
      </c>
      <c r="E104">
        <v>404</v>
      </c>
      <c r="G104" s="6">
        <f t="shared" si="6"/>
        <v>-108.97887975571345</v>
      </c>
      <c r="H104" s="6">
        <f t="shared" si="5"/>
        <v>-121.87959684702274</v>
      </c>
      <c r="I104" s="7">
        <f t="shared" si="7"/>
        <v>13</v>
      </c>
      <c r="J104" s="7">
        <f t="shared" si="8"/>
        <v>0</v>
      </c>
      <c r="K104" s="7">
        <f t="shared" si="9"/>
        <v>13</v>
      </c>
      <c r="L104" s="11"/>
      <c r="M104" s="5"/>
      <c r="N104" s="5"/>
      <c r="O104" s="5"/>
      <c r="Q104" t="s">
        <v>131</v>
      </c>
      <c r="R104" t="s">
        <v>156</v>
      </c>
      <c r="S104">
        <v>218</v>
      </c>
      <c r="T104">
        <v>404</v>
      </c>
      <c r="U104">
        <v>13</v>
      </c>
      <c r="V104">
        <v>21</v>
      </c>
      <c r="W104">
        <v>66</v>
      </c>
      <c r="Z104" t="s">
        <v>131</v>
      </c>
      <c r="AA104" t="s">
        <v>156</v>
      </c>
      <c r="AB104">
        <v>218</v>
      </c>
      <c r="AC104">
        <v>404</v>
      </c>
      <c r="AD104">
        <v>66</v>
      </c>
      <c r="AG104" t="s">
        <v>131</v>
      </c>
      <c r="AH104" t="s">
        <v>156</v>
      </c>
      <c r="AI104">
        <v>21</v>
      </c>
    </row>
    <row r="105" spans="1:35" x14ac:dyDescent="0.25">
      <c r="A105" t="s">
        <v>132</v>
      </c>
      <c r="B105">
        <v>358</v>
      </c>
      <c r="C105">
        <v>436</v>
      </c>
      <c r="D105">
        <v>484</v>
      </c>
      <c r="E105">
        <v>334</v>
      </c>
      <c r="G105" s="6">
        <f t="shared" si="6"/>
        <v>-79.027759762188353</v>
      </c>
      <c r="H105" s="6">
        <f t="shared" si="5"/>
        <v>-29.820072565473755</v>
      </c>
      <c r="I105" s="7">
        <f t="shared" si="7"/>
        <v>50</v>
      </c>
      <c r="J105" s="7">
        <f t="shared" si="8"/>
        <v>0</v>
      </c>
      <c r="K105" s="7">
        <f t="shared" si="9"/>
        <v>50</v>
      </c>
      <c r="L105" s="11"/>
      <c r="M105" s="5"/>
      <c r="N105" s="5"/>
      <c r="O105" s="5"/>
      <c r="Q105" t="s">
        <v>132</v>
      </c>
      <c r="R105" t="s">
        <v>156</v>
      </c>
      <c r="S105">
        <v>484</v>
      </c>
      <c r="T105">
        <v>334</v>
      </c>
      <c r="U105">
        <v>50</v>
      </c>
      <c r="V105">
        <v>70</v>
      </c>
      <c r="W105">
        <v>68</v>
      </c>
      <c r="Z105" t="s">
        <v>132</v>
      </c>
      <c r="AA105" t="s">
        <v>156</v>
      </c>
      <c r="AB105">
        <v>484</v>
      </c>
      <c r="AC105">
        <v>334</v>
      </c>
      <c r="AD105">
        <v>68</v>
      </c>
      <c r="AG105" t="s">
        <v>132</v>
      </c>
      <c r="AH105" t="s">
        <v>156</v>
      </c>
      <c r="AI105">
        <v>70</v>
      </c>
    </row>
    <row r="106" spans="1:35" x14ac:dyDescent="0.25">
      <c r="A106" t="s">
        <v>133</v>
      </c>
      <c r="B106">
        <v>475</v>
      </c>
      <c r="C106">
        <v>366</v>
      </c>
      <c r="D106">
        <v>490</v>
      </c>
      <c r="E106">
        <v>339</v>
      </c>
      <c r="G106" s="6">
        <f t="shared" si="6"/>
        <v>-39.107772382680899</v>
      </c>
      <c r="H106" s="6">
        <f t="shared" si="5"/>
        <v>-30.214508316631878</v>
      </c>
      <c r="I106" s="7">
        <f t="shared" si="7"/>
        <v>9</v>
      </c>
      <c r="J106" s="7">
        <f t="shared" si="8"/>
        <v>0</v>
      </c>
      <c r="K106" s="7">
        <f t="shared" si="9"/>
        <v>9</v>
      </c>
      <c r="L106" s="11"/>
      <c r="M106" s="5"/>
      <c r="N106" s="5"/>
      <c r="O106" s="5"/>
      <c r="Q106" t="s">
        <v>133</v>
      </c>
      <c r="R106" t="s">
        <v>156</v>
      </c>
      <c r="S106">
        <v>490</v>
      </c>
      <c r="T106">
        <v>339</v>
      </c>
      <c r="U106">
        <v>9</v>
      </c>
      <c r="V106">
        <v>63</v>
      </c>
      <c r="W106">
        <v>49</v>
      </c>
      <c r="Z106" t="s">
        <v>133</v>
      </c>
      <c r="AA106" t="s">
        <v>156</v>
      </c>
      <c r="AB106">
        <v>490</v>
      </c>
      <c r="AC106">
        <v>339</v>
      </c>
      <c r="AD106">
        <v>49</v>
      </c>
      <c r="AG106" t="s">
        <v>133</v>
      </c>
      <c r="AH106" t="s">
        <v>156</v>
      </c>
      <c r="AI106">
        <v>63</v>
      </c>
    </row>
    <row r="107" spans="1:35" x14ac:dyDescent="0.25">
      <c r="A107" t="s">
        <v>134</v>
      </c>
      <c r="B107">
        <v>189</v>
      </c>
      <c r="C107">
        <v>89</v>
      </c>
      <c r="D107">
        <v>182</v>
      </c>
      <c r="E107">
        <v>108</v>
      </c>
      <c r="G107" s="6">
        <f t="shared" si="6"/>
        <v>130.94326213870511</v>
      </c>
      <c r="H107" s="6">
        <f t="shared" si="5"/>
        <v>136.27303002005669</v>
      </c>
      <c r="I107" s="7">
        <f t="shared" si="7"/>
        <v>6</v>
      </c>
      <c r="J107" s="7">
        <f t="shared" si="8"/>
        <v>6</v>
      </c>
      <c r="K107" s="7">
        <f t="shared" si="9"/>
        <v>0</v>
      </c>
      <c r="L107" s="11"/>
      <c r="M107" s="5"/>
      <c r="N107" s="5"/>
      <c r="O107" s="5"/>
      <c r="Q107" t="s">
        <v>134</v>
      </c>
      <c r="R107" t="s">
        <v>153</v>
      </c>
      <c r="S107">
        <v>182</v>
      </c>
      <c r="T107">
        <v>108</v>
      </c>
      <c r="U107">
        <v>6</v>
      </c>
      <c r="V107">
        <v>94</v>
      </c>
      <c r="W107">
        <v>98</v>
      </c>
      <c r="Z107" t="s">
        <v>134</v>
      </c>
      <c r="AA107" t="s">
        <v>153</v>
      </c>
      <c r="AB107">
        <v>182</v>
      </c>
      <c r="AC107">
        <v>108</v>
      </c>
      <c r="AD107">
        <v>98</v>
      </c>
      <c r="AG107" t="s">
        <v>134</v>
      </c>
      <c r="AH107" t="s">
        <v>153</v>
      </c>
      <c r="AI107">
        <v>94</v>
      </c>
    </row>
    <row r="108" spans="1:35" x14ac:dyDescent="0.25">
      <c r="A108" t="s">
        <v>135</v>
      </c>
      <c r="B108">
        <v>223</v>
      </c>
      <c r="C108">
        <v>415</v>
      </c>
      <c r="D108">
        <v>142</v>
      </c>
      <c r="E108">
        <v>341</v>
      </c>
      <c r="G108" s="6">
        <f t="shared" si="6"/>
        <v>-118.99897714615399</v>
      </c>
      <c r="H108" s="6">
        <f t="shared" si="5"/>
        <v>-150.42874174589628</v>
      </c>
      <c r="I108" s="7">
        <f t="shared" si="7"/>
        <v>32</v>
      </c>
      <c r="J108" s="7">
        <f t="shared" si="8"/>
        <v>0</v>
      </c>
      <c r="K108" s="7">
        <f t="shared" si="9"/>
        <v>32</v>
      </c>
      <c r="L108" s="11"/>
      <c r="M108" s="5"/>
      <c r="N108" s="5"/>
      <c r="O108" s="5"/>
      <c r="Q108" t="s">
        <v>135</v>
      </c>
      <c r="R108" t="s">
        <v>153</v>
      </c>
      <c r="S108">
        <v>142</v>
      </c>
      <c r="T108">
        <v>341</v>
      </c>
      <c r="U108">
        <v>32</v>
      </c>
      <c r="V108">
        <v>64</v>
      </c>
      <c r="W108">
        <v>60</v>
      </c>
      <c r="Z108" t="s">
        <v>135</v>
      </c>
      <c r="AA108" t="s">
        <v>153</v>
      </c>
      <c r="AB108">
        <v>142</v>
      </c>
      <c r="AC108">
        <v>341</v>
      </c>
      <c r="AD108">
        <v>60</v>
      </c>
      <c r="AG108" t="s">
        <v>135</v>
      </c>
      <c r="AH108" t="s">
        <v>153</v>
      </c>
      <c r="AI108">
        <v>64</v>
      </c>
    </row>
    <row r="109" spans="1:35" x14ac:dyDescent="0.25">
      <c r="A109" t="s">
        <v>136</v>
      </c>
      <c r="B109">
        <v>145</v>
      </c>
      <c r="C109">
        <v>143</v>
      </c>
      <c r="D109">
        <v>492</v>
      </c>
      <c r="E109">
        <v>328</v>
      </c>
      <c r="G109" s="6">
        <f t="shared" si="6"/>
        <v>151.001022853846</v>
      </c>
      <c r="H109" s="6">
        <f t="shared" si="5"/>
        <v>-27.0955524937518</v>
      </c>
      <c r="I109" s="7">
        <f t="shared" si="7"/>
        <v>179</v>
      </c>
      <c r="J109" s="7">
        <f t="shared" si="8"/>
        <v>0</v>
      </c>
      <c r="K109" s="7">
        <f t="shared" si="9"/>
        <v>179</v>
      </c>
      <c r="L109" s="11"/>
      <c r="M109" s="5"/>
      <c r="N109" s="5"/>
      <c r="O109" s="5"/>
      <c r="Q109" t="s">
        <v>136</v>
      </c>
      <c r="R109" t="s">
        <v>153</v>
      </c>
      <c r="S109">
        <v>492</v>
      </c>
      <c r="T109">
        <v>328</v>
      </c>
      <c r="U109">
        <v>179</v>
      </c>
      <c r="V109">
        <v>30</v>
      </c>
      <c r="W109">
        <v>46</v>
      </c>
      <c r="Z109" t="s">
        <v>136</v>
      </c>
      <c r="AA109" t="s">
        <v>153</v>
      </c>
      <c r="AB109">
        <v>492</v>
      </c>
      <c r="AC109">
        <v>328</v>
      </c>
      <c r="AD109">
        <v>46</v>
      </c>
      <c r="AG109" t="s">
        <v>136</v>
      </c>
      <c r="AH109" t="s">
        <v>153</v>
      </c>
      <c r="AI109">
        <v>30</v>
      </c>
    </row>
    <row r="110" spans="1:35" x14ac:dyDescent="0.25">
      <c r="A110" t="s">
        <v>137</v>
      </c>
      <c r="B110">
        <v>135</v>
      </c>
      <c r="C110">
        <v>315</v>
      </c>
      <c r="D110">
        <v>363</v>
      </c>
      <c r="E110">
        <v>437</v>
      </c>
      <c r="G110" s="6">
        <f t="shared" si="6"/>
        <v>-157.93210043758978</v>
      </c>
      <c r="H110" s="6">
        <f t="shared" si="5"/>
        <v>-77.686936541010553</v>
      </c>
      <c r="I110" s="7">
        <f t="shared" si="7"/>
        <v>81</v>
      </c>
      <c r="J110" s="7">
        <f t="shared" si="8"/>
        <v>0</v>
      </c>
      <c r="K110" s="7">
        <f t="shared" si="9"/>
        <v>81</v>
      </c>
      <c r="L110" s="11"/>
      <c r="M110" s="5"/>
      <c r="N110" s="5"/>
      <c r="O110" s="5"/>
      <c r="Q110" t="s">
        <v>137</v>
      </c>
      <c r="R110" t="s">
        <v>155</v>
      </c>
      <c r="S110">
        <v>363</v>
      </c>
      <c r="T110">
        <v>437</v>
      </c>
      <c r="U110">
        <v>81</v>
      </c>
      <c r="V110">
        <v>72</v>
      </c>
      <c r="W110">
        <v>59</v>
      </c>
      <c r="Z110" t="s">
        <v>137</v>
      </c>
      <c r="AA110" t="s">
        <v>155</v>
      </c>
      <c r="AB110">
        <v>363</v>
      </c>
      <c r="AC110">
        <v>437</v>
      </c>
      <c r="AD110">
        <v>59</v>
      </c>
      <c r="AG110" t="s">
        <v>137</v>
      </c>
      <c r="AH110" t="s">
        <v>155</v>
      </c>
      <c r="AI110">
        <v>72</v>
      </c>
    </row>
    <row r="111" spans="1:35" x14ac:dyDescent="0.25">
      <c r="A111" t="s">
        <v>138</v>
      </c>
      <c r="B111">
        <v>497</v>
      </c>
      <c r="C111">
        <v>334</v>
      </c>
      <c r="D111">
        <v>135</v>
      </c>
      <c r="E111">
        <v>233</v>
      </c>
      <c r="G111" s="6">
        <f t="shared" si="6"/>
        <v>-27.971584581381421</v>
      </c>
      <c r="H111" s="6">
        <f t="shared" si="5"/>
        <v>177.83308531681334</v>
      </c>
      <c r="I111" s="7">
        <f t="shared" si="7"/>
        <v>155</v>
      </c>
      <c r="J111" s="7">
        <f t="shared" si="8"/>
        <v>155</v>
      </c>
      <c r="K111" s="7">
        <f t="shared" si="9"/>
        <v>0</v>
      </c>
      <c r="L111" s="11"/>
      <c r="M111" s="5"/>
      <c r="N111" s="5"/>
      <c r="O111" s="5"/>
      <c r="Q111" t="s">
        <v>138</v>
      </c>
      <c r="R111" t="s">
        <v>155</v>
      </c>
      <c r="S111">
        <v>135</v>
      </c>
      <c r="T111">
        <v>233</v>
      </c>
      <c r="U111">
        <v>155</v>
      </c>
      <c r="V111">
        <v>68</v>
      </c>
      <c r="W111">
        <v>50</v>
      </c>
      <c r="Z111" t="s">
        <v>138</v>
      </c>
      <c r="AA111" t="s">
        <v>155</v>
      </c>
      <c r="AB111">
        <v>135</v>
      </c>
      <c r="AC111">
        <v>233</v>
      </c>
      <c r="AD111">
        <v>50</v>
      </c>
      <c r="AG111" t="s">
        <v>138</v>
      </c>
      <c r="AH111" t="s">
        <v>155</v>
      </c>
      <c r="AI111">
        <v>68</v>
      </c>
    </row>
    <row r="112" spans="1:35" x14ac:dyDescent="0.25">
      <c r="A112" t="s">
        <v>139</v>
      </c>
      <c r="B112">
        <v>292</v>
      </c>
      <c r="C112">
        <v>438</v>
      </c>
      <c r="D112">
        <v>327</v>
      </c>
      <c r="E112">
        <v>454</v>
      </c>
      <c r="G112" s="6">
        <f t="shared" si="6"/>
        <v>-98.049061701674503</v>
      </c>
      <c r="H112" s="6">
        <f t="shared" si="5"/>
        <v>-88.126506986400074</v>
      </c>
      <c r="I112" s="7">
        <f t="shared" si="7"/>
        <v>10</v>
      </c>
      <c r="J112" s="7">
        <f t="shared" si="8"/>
        <v>0</v>
      </c>
      <c r="K112" s="7">
        <f t="shared" si="9"/>
        <v>10</v>
      </c>
      <c r="L112" s="11"/>
      <c r="M112" s="5"/>
      <c r="N112" s="5"/>
      <c r="O112" s="5"/>
      <c r="Q112" t="s">
        <v>139</v>
      </c>
      <c r="R112" t="s">
        <v>155</v>
      </c>
      <c r="S112">
        <v>327</v>
      </c>
      <c r="T112">
        <v>454</v>
      </c>
      <c r="U112">
        <v>10</v>
      </c>
      <c r="V112">
        <v>58</v>
      </c>
      <c r="W112">
        <v>54</v>
      </c>
      <c r="Z112" t="s">
        <v>139</v>
      </c>
      <c r="AA112" t="s">
        <v>155</v>
      </c>
      <c r="AB112">
        <v>327</v>
      </c>
      <c r="AC112">
        <v>454</v>
      </c>
      <c r="AD112">
        <v>54</v>
      </c>
      <c r="AG112" t="s">
        <v>139</v>
      </c>
      <c r="AH112" t="s">
        <v>155</v>
      </c>
      <c r="AI112">
        <v>58</v>
      </c>
    </row>
    <row r="113" spans="1:35" x14ac:dyDescent="0.25">
      <c r="A113" t="s">
        <v>140</v>
      </c>
      <c r="B113">
        <v>124</v>
      </c>
      <c r="C113">
        <v>282</v>
      </c>
      <c r="D113">
        <v>210</v>
      </c>
      <c r="E113">
        <v>305</v>
      </c>
      <c r="G113" s="6">
        <f t="shared" si="6"/>
        <v>-167.90524292298787</v>
      </c>
      <c r="H113" s="6">
        <f t="shared" si="5"/>
        <v>-149.42077312751098</v>
      </c>
      <c r="I113" s="7">
        <f t="shared" si="7"/>
        <v>19</v>
      </c>
      <c r="J113" s="7">
        <f t="shared" si="8"/>
        <v>0</v>
      </c>
      <c r="K113" s="7">
        <f t="shared" si="9"/>
        <v>19</v>
      </c>
      <c r="L113" s="11"/>
      <c r="M113" s="5"/>
      <c r="N113" s="5"/>
      <c r="O113" s="5"/>
      <c r="Q113" t="s">
        <v>140</v>
      </c>
      <c r="R113" t="s">
        <v>154</v>
      </c>
      <c r="S113">
        <v>210</v>
      </c>
      <c r="T113">
        <v>305</v>
      </c>
      <c r="U113">
        <v>19</v>
      </c>
      <c r="V113">
        <v>65</v>
      </c>
      <c r="W113">
        <v>23</v>
      </c>
      <c r="Z113" t="s">
        <v>140</v>
      </c>
      <c r="AA113" t="s">
        <v>154</v>
      </c>
      <c r="AB113">
        <v>210</v>
      </c>
      <c r="AC113">
        <v>305</v>
      </c>
      <c r="AD113">
        <v>23</v>
      </c>
      <c r="AG113" t="s">
        <v>140</v>
      </c>
      <c r="AH113" t="s">
        <v>154</v>
      </c>
      <c r="AI113">
        <v>65</v>
      </c>
    </row>
    <row r="114" spans="1:35" x14ac:dyDescent="0.25">
      <c r="A114" t="s">
        <v>141</v>
      </c>
      <c r="B114">
        <v>313</v>
      </c>
      <c r="C114">
        <v>40</v>
      </c>
      <c r="D114">
        <v>500</v>
      </c>
      <c r="E114">
        <v>334</v>
      </c>
      <c r="G114" s="6">
        <f t="shared" si="6"/>
        <v>92.004534032105894</v>
      </c>
      <c r="H114" s="6">
        <f t="shared" si="5"/>
        <v>-27.57456395969438</v>
      </c>
      <c r="I114" s="7">
        <f t="shared" si="7"/>
        <v>120</v>
      </c>
      <c r="J114" s="7">
        <f t="shared" si="8"/>
        <v>0</v>
      </c>
      <c r="K114" s="7">
        <f t="shared" si="9"/>
        <v>120</v>
      </c>
      <c r="L114" s="11"/>
      <c r="M114" s="5"/>
      <c r="N114" s="5"/>
      <c r="O114" s="5"/>
      <c r="Q114" t="s">
        <v>141</v>
      </c>
      <c r="R114" t="s">
        <v>154</v>
      </c>
      <c r="S114">
        <v>500</v>
      </c>
      <c r="T114">
        <v>334</v>
      </c>
      <c r="U114">
        <v>120</v>
      </c>
      <c r="V114">
        <v>83</v>
      </c>
      <c r="W114">
        <v>37</v>
      </c>
      <c r="Z114" t="s">
        <v>141</v>
      </c>
      <c r="AA114" t="s">
        <v>154</v>
      </c>
      <c r="AB114">
        <v>500</v>
      </c>
      <c r="AC114">
        <v>334</v>
      </c>
      <c r="AD114">
        <v>37</v>
      </c>
      <c r="AG114" t="s">
        <v>141</v>
      </c>
      <c r="AH114" t="s">
        <v>154</v>
      </c>
      <c r="AI114">
        <v>83</v>
      </c>
    </row>
    <row r="115" spans="1:35" x14ac:dyDescent="0.25">
      <c r="A115" t="s">
        <v>142</v>
      </c>
      <c r="B115">
        <v>162</v>
      </c>
      <c r="C115">
        <v>117</v>
      </c>
      <c r="D115">
        <v>136</v>
      </c>
      <c r="E115">
        <v>145</v>
      </c>
      <c r="G115" s="6">
        <f t="shared" si="6"/>
        <v>142.09991964463163</v>
      </c>
      <c r="H115" s="6">
        <f t="shared" si="5"/>
        <v>152.69249647926145</v>
      </c>
      <c r="I115" s="7">
        <f t="shared" si="7"/>
        <v>11</v>
      </c>
      <c r="J115" s="7">
        <f t="shared" si="8"/>
        <v>11</v>
      </c>
      <c r="K115" s="7">
        <f t="shared" si="9"/>
        <v>0</v>
      </c>
      <c r="L115" s="11"/>
      <c r="M115" s="5"/>
      <c r="N115" s="5"/>
      <c r="O115" s="5"/>
      <c r="Q115" t="s">
        <v>142</v>
      </c>
      <c r="R115" t="s">
        <v>154</v>
      </c>
      <c r="S115">
        <v>136</v>
      </c>
      <c r="T115">
        <v>145</v>
      </c>
      <c r="U115">
        <v>11</v>
      </c>
      <c r="V115">
        <v>40</v>
      </c>
      <c r="W115">
        <v>79</v>
      </c>
      <c r="Z115" t="s">
        <v>142</v>
      </c>
      <c r="AA115" t="s">
        <v>154</v>
      </c>
      <c r="AB115">
        <v>136</v>
      </c>
      <c r="AC115">
        <v>145</v>
      </c>
      <c r="AD115">
        <v>79</v>
      </c>
      <c r="AG115" t="s">
        <v>142</v>
      </c>
      <c r="AH115" t="s">
        <v>154</v>
      </c>
      <c r="AI115">
        <v>40</v>
      </c>
    </row>
    <row r="116" spans="1:35" x14ac:dyDescent="0.25">
      <c r="A116" t="s">
        <v>143</v>
      </c>
      <c r="B116">
        <v>278</v>
      </c>
      <c r="C116">
        <v>44</v>
      </c>
      <c r="D116">
        <v>420</v>
      </c>
      <c r="E116">
        <v>76</v>
      </c>
      <c r="G116" s="6">
        <f t="shared" si="6"/>
        <v>102.09475707701209</v>
      </c>
      <c r="H116" s="6">
        <f t="shared" si="5"/>
        <v>58.626994859891546</v>
      </c>
      <c r="I116" s="7">
        <f t="shared" si="7"/>
        <v>44</v>
      </c>
      <c r="J116" s="7">
        <f t="shared" si="8"/>
        <v>44</v>
      </c>
      <c r="K116" s="7">
        <f t="shared" si="9"/>
        <v>0</v>
      </c>
      <c r="L116" s="11"/>
      <c r="M116" s="5"/>
      <c r="N116" s="5"/>
      <c r="O116" s="5"/>
      <c r="Q116" t="s">
        <v>143</v>
      </c>
      <c r="R116" t="s">
        <v>156</v>
      </c>
      <c r="S116">
        <v>420</v>
      </c>
      <c r="T116">
        <v>76</v>
      </c>
      <c r="U116">
        <v>44</v>
      </c>
      <c r="V116">
        <v>47</v>
      </c>
      <c r="W116">
        <v>0</v>
      </c>
      <c r="Z116" t="s">
        <v>143</v>
      </c>
      <c r="AA116" t="s">
        <v>156</v>
      </c>
      <c r="AB116">
        <v>420</v>
      </c>
      <c r="AC116">
        <v>76</v>
      </c>
      <c r="AD116">
        <v>0</v>
      </c>
      <c r="AG116" t="s">
        <v>143</v>
      </c>
      <c r="AH116" t="s">
        <v>156</v>
      </c>
      <c r="AI116">
        <v>47</v>
      </c>
    </row>
    <row r="117" spans="1:35" x14ac:dyDescent="0.25">
      <c r="A117" t="s">
        <v>144</v>
      </c>
      <c r="B117">
        <v>520</v>
      </c>
      <c r="C117">
        <v>233</v>
      </c>
      <c r="D117">
        <v>439</v>
      </c>
      <c r="E117">
        <v>72</v>
      </c>
      <c r="G117" s="6">
        <f t="shared" si="6"/>
        <v>2.0045340321059042</v>
      </c>
      <c r="H117" s="6">
        <f t="shared" si="5"/>
        <v>54.6887865603668</v>
      </c>
      <c r="I117" s="7">
        <f t="shared" si="7"/>
        <v>53</v>
      </c>
      <c r="J117" s="7">
        <f t="shared" si="8"/>
        <v>53</v>
      </c>
      <c r="K117" s="7">
        <f t="shared" si="9"/>
        <v>0</v>
      </c>
      <c r="L117" s="11"/>
      <c r="M117" s="5"/>
      <c r="N117" s="5"/>
      <c r="O117" s="5"/>
      <c r="Q117" t="s">
        <v>144</v>
      </c>
      <c r="R117" t="s">
        <v>156</v>
      </c>
      <c r="S117">
        <v>439</v>
      </c>
      <c r="T117">
        <v>72</v>
      </c>
      <c r="U117">
        <v>53</v>
      </c>
      <c r="V117">
        <v>72</v>
      </c>
      <c r="W117">
        <v>63</v>
      </c>
      <c r="Z117" t="s">
        <v>144</v>
      </c>
      <c r="AA117" t="s">
        <v>156</v>
      </c>
      <c r="AB117">
        <v>439</v>
      </c>
      <c r="AC117">
        <v>72</v>
      </c>
      <c r="AD117">
        <v>63</v>
      </c>
      <c r="AG117" t="s">
        <v>144</v>
      </c>
      <c r="AH117" t="s">
        <v>156</v>
      </c>
      <c r="AI117">
        <v>72</v>
      </c>
    </row>
    <row r="118" spans="1:35" x14ac:dyDescent="0.25">
      <c r="A118" t="s">
        <v>145</v>
      </c>
      <c r="B118">
        <v>426</v>
      </c>
      <c r="C118">
        <v>410</v>
      </c>
      <c r="D118">
        <v>518</v>
      </c>
      <c r="E118">
        <v>225</v>
      </c>
      <c r="G118" s="6">
        <f t="shared" si="6"/>
        <v>-58.055247223796606</v>
      </c>
      <c r="H118" s="6">
        <f t="shared" si="5"/>
        <v>4.3323139831885147</v>
      </c>
      <c r="I118" s="7">
        <f t="shared" si="7"/>
        <v>63</v>
      </c>
      <c r="J118" s="7">
        <f t="shared" si="8"/>
        <v>63</v>
      </c>
      <c r="K118" s="7">
        <f t="shared" si="9"/>
        <v>0</v>
      </c>
      <c r="L118" s="11"/>
      <c r="M118" s="5"/>
      <c r="N118" s="5"/>
      <c r="O118" s="5"/>
      <c r="Q118" t="s">
        <v>145</v>
      </c>
      <c r="R118" t="s">
        <v>156</v>
      </c>
      <c r="S118">
        <v>518</v>
      </c>
      <c r="T118">
        <v>225</v>
      </c>
      <c r="U118">
        <v>63</v>
      </c>
      <c r="V118">
        <v>63</v>
      </c>
      <c r="W118">
        <v>24</v>
      </c>
      <c r="Z118" t="s">
        <v>145</v>
      </c>
      <c r="AA118" t="s">
        <v>156</v>
      </c>
      <c r="AB118">
        <v>518</v>
      </c>
      <c r="AC118">
        <v>225</v>
      </c>
      <c r="AD118">
        <v>24</v>
      </c>
      <c r="AG118" t="s">
        <v>145</v>
      </c>
      <c r="AH118" t="s">
        <v>156</v>
      </c>
      <c r="AI118">
        <v>63</v>
      </c>
    </row>
    <row r="119" spans="1:35" x14ac:dyDescent="0.25">
      <c r="A119" t="s">
        <v>146</v>
      </c>
      <c r="B119">
        <v>348</v>
      </c>
      <c r="C119">
        <v>42</v>
      </c>
      <c r="D119">
        <v>340</v>
      </c>
      <c r="E119">
        <v>43</v>
      </c>
      <c r="G119" s="6">
        <f t="shared" si="6"/>
        <v>81.950938298325497</v>
      </c>
      <c r="H119" s="6">
        <f t="shared" si="5"/>
        <v>84.203031380929986</v>
      </c>
      <c r="I119" s="7">
        <f t="shared" si="7"/>
        <v>3</v>
      </c>
      <c r="J119" s="7">
        <f t="shared" si="8"/>
        <v>3</v>
      </c>
      <c r="K119" s="7">
        <f t="shared" si="9"/>
        <v>0</v>
      </c>
      <c r="L119" s="11"/>
      <c r="M119" s="5"/>
      <c r="N119" s="5"/>
      <c r="O119" s="5"/>
      <c r="Q119" t="s">
        <v>146</v>
      </c>
      <c r="R119" t="s">
        <v>153</v>
      </c>
      <c r="S119">
        <v>340</v>
      </c>
      <c r="T119">
        <v>43</v>
      </c>
      <c r="U119">
        <v>3</v>
      </c>
      <c r="V119">
        <v>67</v>
      </c>
      <c r="W119">
        <v>80</v>
      </c>
      <c r="Z119" t="s">
        <v>146</v>
      </c>
      <c r="AA119" t="s">
        <v>153</v>
      </c>
      <c r="AB119">
        <v>340</v>
      </c>
      <c r="AC119">
        <v>43</v>
      </c>
      <c r="AD119">
        <v>80</v>
      </c>
      <c r="AG119" t="s">
        <v>146</v>
      </c>
      <c r="AH119" t="s">
        <v>153</v>
      </c>
      <c r="AI119">
        <v>67</v>
      </c>
    </row>
    <row r="120" spans="1:35" x14ac:dyDescent="0.25">
      <c r="A120" t="s">
        <v>147</v>
      </c>
      <c r="B120">
        <v>469</v>
      </c>
      <c r="C120">
        <v>106</v>
      </c>
      <c r="D120">
        <v>452</v>
      </c>
      <c r="E120">
        <v>89</v>
      </c>
      <c r="G120" s="6">
        <f t="shared" si="6"/>
        <v>41.965960353054982</v>
      </c>
      <c r="H120" s="6">
        <f t="shared" si="5"/>
        <v>48.840949025336961</v>
      </c>
      <c r="I120" s="7">
        <f t="shared" si="7"/>
        <v>7</v>
      </c>
      <c r="J120" s="7">
        <f t="shared" si="8"/>
        <v>7</v>
      </c>
      <c r="K120" s="7">
        <f t="shared" si="9"/>
        <v>0</v>
      </c>
      <c r="L120" s="11"/>
      <c r="M120" s="5"/>
      <c r="N120" s="5"/>
      <c r="O120" s="5"/>
      <c r="Q120" t="s">
        <v>147</v>
      </c>
      <c r="R120" t="s">
        <v>153</v>
      </c>
      <c r="S120">
        <v>452</v>
      </c>
      <c r="T120">
        <v>89</v>
      </c>
      <c r="U120">
        <v>7</v>
      </c>
      <c r="V120">
        <v>64</v>
      </c>
      <c r="W120">
        <v>33</v>
      </c>
      <c r="Z120" t="s">
        <v>147</v>
      </c>
      <c r="AA120" t="s">
        <v>153</v>
      </c>
      <c r="AB120">
        <v>452</v>
      </c>
      <c r="AC120">
        <v>89</v>
      </c>
      <c r="AD120">
        <v>33</v>
      </c>
      <c r="AG120" t="s">
        <v>147</v>
      </c>
      <c r="AH120" t="s">
        <v>153</v>
      </c>
      <c r="AI120">
        <v>64</v>
      </c>
    </row>
    <row r="121" spans="1:35" x14ac:dyDescent="0.25">
      <c r="A121" t="s">
        <v>148</v>
      </c>
      <c r="B121">
        <v>143</v>
      </c>
      <c r="C121">
        <v>146</v>
      </c>
      <c r="D121">
        <v>245</v>
      </c>
      <c r="E121">
        <v>61</v>
      </c>
      <c r="G121" s="6">
        <f t="shared" si="6"/>
        <v>152.02841541861858</v>
      </c>
      <c r="H121" s="6">
        <f t="shared" si="5"/>
        <v>112.73341172668763</v>
      </c>
      <c r="I121" s="7">
        <f t="shared" si="7"/>
        <v>40</v>
      </c>
      <c r="J121" s="7">
        <f t="shared" si="8"/>
        <v>40</v>
      </c>
      <c r="K121" s="7">
        <f t="shared" si="9"/>
        <v>0</v>
      </c>
      <c r="L121" s="11"/>
      <c r="M121" s="5"/>
      <c r="N121" s="5"/>
      <c r="O121" s="5"/>
      <c r="Q121" t="s">
        <v>148</v>
      </c>
      <c r="R121" t="s">
        <v>153</v>
      </c>
      <c r="S121">
        <v>245</v>
      </c>
      <c r="T121">
        <v>61</v>
      </c>
      <c r="U121">
        <v>40</v>
      </c>
      <c r="V121">
        <v>28</v>
      </c>
      <c r="W121">
        <v>75</v>
      </c>
      <c r="Z121" t="s">
        <v>148</v>
      </c>
      <c r="AA121" t="s">
        <v>153</v>
      </c>
      <c r="AB121">
        <v>245</v>
      </c>
      <c r="AC121">
        <v>61</v>
      </c>
      <c r="AD121">
        <v>75</v>
      </c>
      <c r="AG121" t="s">
        <v>148</v>
      </c>
      <c r="AH121" t="s">
        <v>153</v>
      </c>
      <c r="AI121">
        <v>28</v>
      </c>
    </row>
  </sheetData>
  <sortState ref="AG2:AI121">
    <sortCondition ref="AG2:AG12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4"/>
  <sheetViews>
    <sheetView tabSelected="1" topLeftCell="AS1" workbookViewId="0">
      <selection activeCell="BL1" sqref="BL1:BM11"/>
    </sheetView>
  </sheetViews>
  <sheetFormatPr defaultRowHeight="15" x14ac:dyDescent="0.25"/>
  <cols>
    <col min="64" max="65" width="17.85546875" customWidth="1"/>
  </cols>
  <sheetData>
    <row r="1" spans="1:65" x14ac:dyDescent="0.25">
      <c r="A1" s="18" t="s">
        <v>16</v>
      </c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181</v>
      </c>
      <c r="I1" s="30" t="s">
        <v>182</v>
      </c>
      <c r="J1" s="18" t="s">
        <v>183</v>
      </c>
      <c r="K1" s="18" t="s">
        <v>184</v>
      </c>
      <c r="L1" s="18" t="s">
        <v>185</v>
      </c>
      <c r="M1" s="18" t="s">
        <v>186</v>
      </c>
      <c r="N1" s="18" t="s">
        <v>187</v>
      </c>
      <c r="O1" s="18" t="s">
        <v>188</v>
      </c>
      <c r="P1" s="18" t="s">
        <v>189</v>
      </c>
      <c r="S1" s="18" t="s">
        <v>16</v>
      </c>
      <c r="T1" s="18" t="s">
        <v>20</v>
      </c>
      <c r="U1" s="18" t="s">
        <v>21</v>
      </c>
      <c r="V1" s="18" t="s">
        <v>22</v>
      </c>
      <c r="W1" s="18" t="s">
        <v>23</v>
      </c>
      <c r="X1" s="18" t="s">
        <v>24</v>
      </c>
      <c r="Y1" s="18" t="s">
        <v>25</v>
      </c>
      <c r="Z1" s="18" t="s">
        <v>181</v>
      </c>
      <c r="AA1" s="30" t="s">
        <v>182</v>
      </c>
      <c r="AB1" s="18" t="s">
        <v>183</v>
      </c>
      <c r="AC1" s="18" t="s">
        <v>184</v>
      </c>
      <c r="AD1" s="18" t="s">
        <v>185</v>
      </c>
      <c r="AE1" s="18" t="s">
        <v>186</v>
      </c>
      <c r="AF1" s="18" t="s">
        <v>187</v>
      </c>
      <c r="AG1" s="18" t="s">
        <v>188</v>
      </c>
      <c r="AH1" s="18" t="s">
        <v>189</v>
      </c>
      <c r="AI1" s="18"/>
      <c r="BL1" s="18" t="s">
        <v>26</v>
      </c>
      <c r="BM1" s="18" t="s">
        <v>205</v>
      </c>
    </row>
    <row r="2" spans="1:65" ht="15.75" thickBot="1" x14ac:dyDescent="0.3">
      <c r="A2">
        <v>35</v>
      </c>
      <c r="B2">
        <v>71</v>
      </c>
      <c r="C2">
        <v>47</v>
      </c>
      <c r="D2">
        <v>68</v>
      </c>
      <c r="E2">
        <v>12</v>
      </c>
      <c r="F2">
        <v>83</v>
      </c>
      <c r="G2">
        <v>46</v>
      </c>
      <c r="H2">
        <v>35</v>
      </c>
      <c r="I2">
        <v>60</v>
      </c>
      <c r="J2">
        <v>61</v>
      </c>
      <c r="K2">
        <v>55</v>
      </c>
      <c r="L2">
        <v>70</v>
      </c>
      <c r="M2">
        <v>58</v>
      </c>
      <c r="N2">
        <v>81</v>
      </c>
      <c r="O2">
        <v>44</v>
      </c>
      <c r="P2">
        <v>41</v>
      </c>
      <c r="S2">
        <v>5</v>
      </c>
      <c r="T2">
        <v>4</v>
      </c>
      <c r="U2">
        <v>20</v>
      </c>
      <c r="V2">
        <v>46</v>
      </c>
      <c r="W2">
        <v>0</v>
      </c>
      <c r="X2">
        <v>17</v>
      </c>
      <c r="Y2">
        <v>16</v>
      </c>
      <c r="Z2">
        <v>1</v>
      </c>
      <c r="AA2">
        <v>6</v>
      </c>
      <c r="AB2">
        <v>5</v>
      </c>
      <c r="AC2">
        <v>1</v>
      </c>
      <c r="AD2">
        <v>0</v>
      </c>
      <c r="AE2">
        <v>0</v>
      </c>
      <c r="AF2">
        <v>11</v>
      </c>
      <c r="AG2">
        <v>28</v>
      </c>
      <c r="AH2">
        <v>14</v>
      </c>
      <c r="BL2" t="s">
        <v>107</v>
      </c>
      <c r="BM2">
        <f>AVERAGE(A2:P2)</f>
        <v>54.1875</v>
      </c>
    </row>
    <row r="3" spans="1:65" x14ac:dyDescent="0.25">
      <c r="A3">
        <v>62</v>
      </c>
      <c r="B3">
        <v>46</v>
      </c>
      <c r="C3">
        <v>88</v>
      </c>
      <c r="D3">
        <v>71</v>
      </c>
      <c r="E3">
        <v>56</v>
      </c>
      <c r="F3">
        <v>81</v>
      </c>
      <c r="G3">
        <v>83</v>
      </c>
      <c r="H3">
        <v>52</v>
      </c>
      <c r="I3">
        <v>26</v>
      </c>
      <c r="J3">
        <v>73</v>
      </c>
      <c r="K3">
        <v>66</v>
      </c>
      <c r="L3">
        <v>75</v>
      </c>
      <c r="M3">
        <v>78</v>
      </c>
      <c r="N3">
        <v>93</v>
      </c>
      <c r="O3">
        <v>55</v>
      </c>
      <c r="P3">
        <v>44</v>
      </c>
      <c r="S3">
        <v>17</v>
      </c>
      <c r="T3">
        <v>9</v>
      </c>
      <c r="U3">
        <v>26</v>
      </c>
      <c r="V3">
        <v>48</v>
      </c>
      <c r="W3">
        <v>1</v>
      </c>
      <c r="X3">
        <v>28</v>
      </c>
      <c r="Y3">
        <v>18</v>
      </c>
      <c r="Z3">
        <v>4</v>
      </c>
      <c r="AA3">
        <v>7</v>
      </c>
      <c r="AB3">
        <v>10</v>
      </c>
      <c r="AC3">
        <v>13</v>
      </c>
      <c r="AD3">
        <v>0</v>
      </c>
      <c r="AE3">
        <v>0</v>
      </c>
      <c r="AF3">
        <v>12</v>
      </c>
      <c r="AG3">
        <v>28</v>
      </c>
      <c r="AH3">
        <v>14</v>
      </c>
      <c r="AJ3" s="23" t="s">
        <v>178</v>
      </c>
      <c r="AK3" s="23" t="s">
        <v>180</v>
      </c>
      <c r="AW3" s="23" t="s">
        <v>178</v>
      </c>
      <c r="AX3" s="23" t="s">
        <v>180</v>
      </c>
      <c r="BL3" t="s">
        <v>110</v>
      </c>
      <c r="BM3">
        <f>AVERAGE(A3:P3)</f>
        <v>65.5625</v>
      </c>
    </row>
    <row r="4" spans="1:65" x14ac:dyDescent="0.25">
      <c r="A4">
        <v>19</v>
      </c>
      <c r="B4">
        <v>40</v>
      </c>
      <c r="C4">
        <v>37</v>
      </c>
      <c r="D4">
        <v>59</v>
      </c>
      <c r="E4">
        <v>13</v>
      </c>
      <c r="F4">
        <v>96</v>
      </c>
      <c r="G4">
        <v>90</v>
      </c>
      <c r="H4">
        <v>20</v>
      </c>
      <c r="I4">
        <v>83</v>
      </c>
      <c r="J4">
        <v>63</v>
      </c>
      <c r="K4">
        <v>79</v>
      </c>
      <c r="L4">
        <v>80</v>
      </c>
      <c r="M4">
        <v>29</v>
      </c>
      <c r="N4">
        <v>87</v>
      </c>
      <c r="O4">
        <v>60</v>
      </c>
      <c r="P4">
        <v>51</v>
      </c>
      <c r="S4">
        <v>18</v>
      </c>
      <c r="T4">
        <v>11</v>
      </c>
      <c r="U4">
        <v>26</v>
      </c>
      <c r="V4">
        <v>48</v>
      </c>
      <c r="W4">
        <v>1</v>
      </c>
      <c r="X4">
        <v>29</v>
      </c>
      <c r="Y4">
        <v>19</v>
      </c>
      <c r="Z4">
        <v>4</v>
      </c>
      <c r="AA4">
        <v>8</v>
      </c>
      <c r="AB4">
        <v>16</v>
      </c>
      <c r="AC4">
        <v>13</v>
      </c>
      <c r="AD4">
        <v>1</v>
      </c>
      <c r="AE4">
        <v>1</v>
      </c>
      <c r="AF4">
        <v>14</v>
      </c>
      <c r="AG4">
        <v>34</v>
      </c>
      <c r="AH4">
        <v>15</v>
      </c>
      <c r="AJ4" s="21">
        <v>10</v>
      </c>
      <c r="AK4" s="19">
        <v>1</v>
      </c>
      <c r="AW4" s="21">
        <v>10</v>
      </c>
      <c r="AX4" s="19">
        <v>8</v>
      </c>
      <c r="BL4" t="s">
        <v>144</v>
      </c>
      <c r="BM4">
        <f>AVERAGE(A4:P4)</f>
        <v>56.625</v>
      </c>
    </row>
    <row r="5" spans="1:65" x14ac:dyDescent="0.25">
      <c r="A5">
        <v>30</v>
      </c>
      <c r="B5">
        <v>68</v>
      </c>
      <c r="C5">
        <v>46</v>
      </c>
      <c r="D5">
        <v>70</v>
      </c>
      <c r="E5">
        <v>6</v>
      </c>
      <c r="F5">
        <v>74</v>
      </c>
      <c r="G5">
        <v>51</v>
      </c>
      <c r="H5">
        <v>35</v>
      </c>
      <c r="I5">
        <v>29</v>
      </c>
      <c r="J5">
        <v>70</v>
      </c>
      <c r="K5">
        <v>58</v>
      </c>
      <c r="L5">
        <v>30</v>
      </c>
      <c r="M5">
        <v>27</v>
      </c>
      <c r="N5">
        <v>80</v>
      </c>
      <c r="O5">
        <v>40</v>
      </c>
      <c r="P5">
        <v>50</v>
      </c>
      <c r="S5">
        <v>19</v>
      </c>
      <c r="T5">
        <v>21</v>
      </c>
      <c r="U5">
        <v>27</v>
      </c>
      <c r="V5">
        <v>50</v>
      </c>
      <c r="W5">
        <v>1</v>
      </c>
      <c r="X5">
        <v>38</v>
      </c>
      <c r="Y5">
        <v>22</v>
      </c>
      <c r="Z5">
        <v>4</v>
      </c>
      <c r="AA5">
        <v>8</v>
      </c>
      <c r="AB5">
        <v>17</v>
      </c>
      <c r="AC5">
        <v>15</v>
      </c>
      <c r="AD5">
        <v>1</v>
      </c>
      <c r="AE5">
        <v>1</v>
      </c>
      <c r="AF5">
        <v>22</v>
      </c>
      <c r="AG5">
        <v>35</v>
      </c>
      <c r="AH5">
        <v>16</v>
      </c>
      <c r="AJ5" s="21">
        <v>20</v>
      </c>
      <c r="AK5" s="19">
        <v>3</v>
      </c>
      <c r="AW5" s="21">
        <v>20</v>
      </c>
      <c r="AX5" s="19">
        <v>27</v>
      </c>
      <c r="BL5" t="s">
        <v>119</v>
      </c>
      <c r="BM5">
        <f>AVERAGE(A5:P5)</f>
        <v>47.75</v>
      </c>
    </row>
    <row r="6" spans="1:65" x14ac:dyDescent="0.25">
      <c r="A6">
        <v>62</v>
      </c>
      <c r="B6">
        <v>80</v>
      </c>
      <c r="C6">
        <v>47</v>
      </c>
      <c r="D6">
        <v>58</v>
      </c>
      <c r="E6">
        <v>68</v>
      </c>
      <c r="F6">
        <v>78</v>
      </c>
      <c r="G6">
        <v>34</v>
      </c>
      <c r="H6">
        <v>18</v>
      </c>
      <c r="I6">
        <v>39</v>
      </c>
      <c r="J6">
        <v>58</v>
      </c>
      <c r="K6">
        <v>59</v>
      </c>
      <c r="L6">
        <v>3</v>
      </c>
      <c r="M6">
        <v>16</v>
      </c>
      <c r="N6">
        <v>59</v>
      </c>
      <c r="O6">
        <v>63</v>
      </c>
      <c r="P6">
        <v>49</v>
      </c>
      <c r="S6">
        <v>21</v>
      </c>
      <c r="T6">
        <v>21</v>
      </c>
      <c r="U6">
        <v>27</v>
      </c>
      <c r="V6">
        <v>51</v>
      </c>
      <c r="W6">
        <v>1</v>
      </c>
      <c r="X6">
        <v>39</v>
      </c>
      <c r="Y6">
        <v>22</v>
      </c>
      <c r="Z6">
        <v>6</v>
      </c>
      <c r="AA6">
        <v>8</v>
      </c>
      <c r="AB6">
        <v>17</v>
      </c>
      <c r="AC6">
        <v>16</v>
      </c>
      <c r="AD6">
        <v>1</v>
      </c>
      <c r="AE6">
        <v>1</v>
      </c>
      <c r="AF6">
        <v>22</v>
      </c>
      <c r="AG6">
        <v>35</v>
      </c>
      <c r="AH6">
        <v>17</v>
      </c>
      <c r="AJ6" s="21">
        <v>30</v>
      </c>
      <c r="AK6" s="19">
        <v>4</v>
      </c>
      <c r="AW6" s="21">
        <v>30</v>
      </c>
      <c r="AX6" s="19">
        <v>16</v>
      </c>
      <c r="BL6" t="s">
        <v>74</v>
      </c>
      <c r="BM6">
        <f>AVERAGE(A6:P6)</f>
        <v>49.4375</v>
      </c>
    </row>
    <row r="7" spans="1:65" x14ac:dyDescent="0.25">
      <c r="A7">
        <v>55</v>
      </c>
      <c r="B7">
        <v>40</v>
      </c>
      <c r="C7">
        <v>66</v>
      </c>
      <c r="D7">
        <v>52</v>
      </c>
      <c r="E7">
        <v>30</v>
      </c>
      <c r="F7">
        <v>62</v>
      </c>
      <c r="G7">
        <v>22</v>
      </c>
      <c r="H7">
        <v>11</v>
      </c>
      <c r="I7">
        <v>20</v>
      </c>
      <c r="J7">
        <v>28</v>
      </c>
      <c r="K7">
        <v>48</v>
      </c>
      <c r="L7">
        <v>24</v>
      </c>
      <c r="M7">
        <v>50</v>
      </c>
      <c r="N7">
        <v>79</v>
      </c>
      <c r="O7">
        <v>56</v>
      </c>
      <c r="P7">
        <v>42</v>
      </c>
      <c r="S7">
        <v>23</v>
      </c>
      <c r="T7">
        <v>25</v>
      </c>
      <c r="U7">
        <v>28</v>
      </c>
      <c r="V7">
        <v>52</v>
      </c>
      <c r="W7">
        <v>1</v>
      </c>
      <c r="X7">
        <v>41</v>
      </c>
      <c r="Y7">
        <v>24</v>
      </c>
      <c r="Z7">
        <v>9</v>
      </c>
      <c r="AA7">
        <v>10</v>
      </c>
      <c r="AB7">
        <v>19</v>
      </c>
      <c r="AC7">
        <v>17</v>
      </c>
      <c r="AD7">
        <v>2</v>
      </c>
      <c r="AE7">
        <v>3</v>
      </c>
      <c r="AF7">
        <v>24</v>
      </c>
      <c r="AG7">
        <v>38</v>
      </c>
      <c r="AH7">
        <v>18</v>
      </c>
      <c r="AJ7" s="21">
        <v>40</v>
      </c>
      <c r="AK7" s="19">
        <v>9</v>
      </c>
      <c r="AW7" s="21">
        <v>40</v>
      </c>
      <c r="AX7" s="19">
        <v>22</v>
      </c>
      <c r="BL7" t="s">
        <v>41</v>
      </c>
      <c r="BM7">
        <f>AVERAGE(A7:P7)</f>
        <v>42.8125</v>
      </c>
    </row>
    <row r="8" spans="1:65" x14ac:dyDescent="0.25">
      <c r="A8">
        <v>56</v>
      </c>
      <c r="B8">
        <v>63</v>
      </c>
      <c r="C8">
        <v>60</v>
      </c>
      <c r="D8">
        <v>81</v>
      </c>
      <c r="E8">
        <v>76</v>
      </c>
      <c r="F8">
        <v>68</v>
      </c>
      <c r="G8">
        <v>80</v>
      </c>
      <c r="H8">
        <v>30</v>
      </c>
      <c r="I8">
        <v>6</v>
      </c>
      <c r="J8">
        <v>19</v>
      </c>
      <c r="K8">
        <v>52</v>
      </c>
      <c r="L8">
        <v>35</v>
      </c>
      <c r="M8">
        <v>55</v>
      </c>
      <c r="N8">
        <v>82</v>
      </c>
      <c r="O8">
        <v>71</v>
      </c>
      <c r="P8">
        <v>54</v>
      </c>
      <c r="S8">
        <v>26</v>
      </c>
      <c r="T8">
        <v>27</v>
      </c>
      <c r="U8">
        <v>30</v>
      </c>
      <c r="V8">
        <v>52</v>
      </c>
      <c r="W8">
        <v>2</v>
      </c>
      <c r="X8">
        <v>46</v>
      </c>
      <c r="Y8">
        <v>25</v>
      </c>
      <c r="Z8">
        <v>11</v>
      </c>
      <c r="AA8">
        <v>10</v>
      </c>
      <c r="AB8">
        <v>20</v>
      </c>
      <c r="AC8">
        <v>18</v>
      </c>
      <c r="AD8">
        <v>3</v>
      </c>
      <c r="AE8">
        <v>7</v>
      </c>
      <c r="AF8">
        <v>24</v>
      </c>
      <c r="AG8">
        <v>39</v>
      </c>
      <c r="AH8">
        <v>18</v>
      </c>
      <c r="AJ8" s="21">
        <v>50</v>
      </c>
      <c r="AK8" s="19">
        <v>12</v>
      </c>
      <c r="AW8" s="21">
        <v>50</v>
      </c>
      <c r="AX8" s="19">
        <v>9</v>
      </c>
      <c r="BL8" t="s">
        <v>38</v>
      </c>
      <c r="BM8">
        <f>AVERAGE(A8:P8)</f>
        <v>55.5</v>
      </c>
    </row>
    <row r="9" spans="1:65" x14ac:dyDescent="0.25">
      <c r="A9">
        <v>73</v>
      </c>
      <c r="B9">
        <v>70</v>
      </c>
      <c r="C9">
        <v>66</v>
      </c>
      <c r="D9">
        <v>60</v>
      </c>
      <c r="E9">
        <v>41</v>
      </c>
      <c r="F9">
        <v>76</v>
      </c>
      <c r="G9">
        <v>78</v>
      </c>
      <c r="H9">
        <v>15</v>
      </c>
      <c r="I9">
        <v>25</v>
      </c>
      <c r="J9">
        <v>66</v>
      </c>
      <c r="K9">
        <v>46</v>
      </c>
      <c r="L9">
        <v>0</v>
      </c>
      <c r="M9">
        <v>36</v>
      </c>
      <c r="N9">
        <v>82</v>
      </c>
      <c r="O9">
        <v>73</v>
      </c>
      <c r="P9">
        <v>42</v>
      </c>
      <c r="S9">
        <v>30</v>
      </c>
      <c r="T9">
        <v>28</v>
      </c>
      <c r="U9">
        <v>31</v>
      </c>
      <c r="V9">
        <v>53</v>
      </c>
      <c r="W9">
        <v>2</v>
      </c>
      <c r="X9">
        <v>51</v>
      </c>
      <c r="Y9">
        <v>26</v>
      </c>
      <c r="Z9">
        <v>12</v>
      </c>
      <c r="AA9">
        <v>10</v>
      </c>
      <c r="AB9">
        <v>22</v>
      </c>
      <c r="AC9">
        <v>23</v>
      </c>
      <c r="AD9">
        <v>4</v>
      </c>
      <c r="AE9">
        <v>8</v>
      </c>
      <c r="AF9">
        <v>31</v>
      </c>
      <c r="AG9">
        <v>40</v>
      </c>
      <c r="AH9">
        <v>20</v>
      </c>
      <c r="AJ9" s="21">
        <v>60</v>
      </c>
      <c r="AK9" s="19">
        <v>25</v>
      </c>
      <c r="AW9" s="21">
        <v>60</v>
      </c>
      <c r="AX9" s="19">
        <v>18</v>
      </c>
      <c r="BL9" t="s">
        <v>47</v>
      </c>
      <c r="BM9">
        <f>AVERAGE(A9:P9)</f>
        <v>53.0625</v>
      </c>
    </row>
    <row r="10" spans="1:65" x14ac:dyDescent="0.25">
      <c r="A10">
        <v>50</v>
      </c>
      <c r="B10">
        <v>39</v>
      </c>
      <c r="C10">
        <v>68</v>
      </c>
      <c r="D10">
        <v>71</v>
      </c>
      <c r="E10">
        <v>72</v>
      </c>
      <c r="F10">
        <v>79</v>
      </c>
      <c r="G10">
        <v>61</v>
      </c>
      <c r="H10">
        <v>62</v>
      </c>
      <c r="I10">
        <v>64</v>
      </c>
      <c r="J10">
        <v>63</v>
      </c>
      <c r="K10">
        <v>43</v>
      </c>
      <c r="L10">
        <v>37</v>
      </c>
      <c r="M10">
        <v>59</v>
      </c>
      <c r="N10">
        <v>80</v>
      </c>
      <c r="O10">
        <v>75</v>
      </c>
      <c r="P10">
        <v>38</v>
      </c>
      <c r="S10">
        <v>31</v>
      </c>
      <c r="T10">
        <v>29</v>
      </c>
      <c r="U10">
        <v>31</v>
      </c>
      <c r="V10">
        <v>53</v>
      </c>
      <c r="W10">
        <v>2</v>
      </c>
      <c r="X10">
        <v>54</v>
      </c>
      <c r="Y10">
        <v>31</v>
      </c>
      <c r="Z10">
        <v>15</v>
      </c>
      <c r="AA10">
        <v>11</v>
      </c>
      <c r="AB10">
        <v>24</v>
      </c>
      <c r="AC10">
        <v>23</v>
      </c>
      <c r="AD10">
        <v>4</v>
      </c>
      <c r="AE10">
        <v>9</v>
      </c>
      <c r="AF10">
        <v>40</v>
      </c>
      <c r="AG10">
        <v>40</v>
      </c>
      <c r="AH10">
        <v>21</v>
      </c>
      <c r="AJ10" s="21">
        <v>70</v>
      </c>
      <c r="AK10" s="19">
        <v>19</v>
      </c>
      <c r="AW10" s="21">
        <v>70</v>
      </c>
      <c r="AX10" s="19">
        <v>14</v>
      </c>
      <c r="BL10" t="s">
        <v>30</v>
      </c>
      <c r="BM10">
        <f>AVERAGE(A10:P10)</f>
        <v>60.0625</v>
      </c>
    </row>
    <row r="11" spans="1:65" x14ac:dyDescent="0.25">
      <c r="A11">
        <v>95</v>
      </c>
      <c r="B11">
        <v>56</v>
      </c>
      <c r="C11">
        <v>48</v>
      </c>
      <c r="D11">
        <v>71</v>
      </c>
      <c r="E11">
        <v>98</v>
      </c>
      <c r="F11">
        <v>87</v>
      </c>
      <c r="G11">
        <v>63</v>
      </c>
      <c r="H11">
        <v>45</v>
      </c>
      <c r="I11">
        <v>52</v>
      </c>
      <c r="J11">
        <v>64</v>
      </c>
      <c r="K11">
        <v>60</v>
      </c>
      <c r="L11">
        <v>62</v>
      </c>
      <c r="M11">
        <v>63</v>
      </c>
      <c r="N11">
        <v>92</v>
      </c>
      <c r="O11">
        <v>72</v>
      </c>
      <c r="P11">
        <v>43</v>
      </c>
      <c r="S11">
        <v>32</v>
      </c>
      <c r="T11">
        <v>30</v>
      </c>
      <c r="U11">
        <v>32</v>
      </c>
      <c r="V11">
        <v>53</v>
      </c>
      <c r="W11">
        <v>2</v>
      </c>
      <c r="X11">
        <v>54</v>
      </c>
      <c r="Y11">
        <v>31</v>
      </c>
      <c r="Z11">
        <v>15</v>
      </c>
      <c r="AA11">
        <v>12</v>
      </c>
      <c r="AB11">
        <v>24</v>
      </c>
      <c r="AC11">
        <v>24</v>
      </c>
      <c r="AD11">
        <v>5</v>
      </c>
      <c r="AE11">
        <v>9</v>
      </c>
      <c r="AF11">
        <v>41</v>
      </c>
      <c r="AG11">
        <v>40</v>
      </c>
      <c r="AH11">
        <v>21</v>
      </c>
      <c r="AJ11" s="21">
        <v>80</v>
      </c>
      <c r="AK11" s="19">
        <v>25</v>
      </c>
      <c r="AW11" s="21">
        <v>80</v>
      </c>
      <c r="AX11" s="19">
        <v>5</v>
      </c>
      <c r="BL11" t="s">
        <v>95</v>
      </c>
      <c r="BM11">
        <f>AVERAGE(A11:P11)</f>
        <v>66.9375</v>
      </c>
    </row>
    <row r="12" spans="1:65" x14ac:dyDescent="0.25">
      <c r="A12">
        <v>68</v>
      </c>
      <c r="B12">
        <v>4</v>
      </c>
      <c r="C12">
        <v>30</v>
      </c>
      <c r="D12">
        <v>57</v>
      </c>
      <c r="E12">
        <v>3</v>
      </c>
      <c r="F12">
        <v>72</v>
      </c>
      <c r="G12">
        <v>19</v>
      </c>
      <c r="H12">
        <v>26</v>
      </c>
      <c r="I12">
        <v>46</v>
      </c>
      <c r="J12">
        <v>74</v>
      </c>
      <c r="K12">
        <v>56</v>
      </c>
      <c r="L12">
        <v>38</v>
      </c>
      <c r="M12">
        <v>9</v>
      </c>
      <c r="N12">
        <v>76</v>
      </c>
      <c r="O12">
        <v>56</v>
      </c>
      <c r="P12">
        <v>18</v>
      </c>
      <c r="S12">
        <v>34</v>
      </c>
      <c r="T12">
        <v>30</v>
      </c>
      <c r="U12">
        <v>33</v>
      </c>
      <c r="V12">
        <v>55</v>
      </c>
      <c r="W12">
        <v>2</v>
      </c>
      <c r="X12">
        <v>57</v>
      </c>
      <c r="Y12">
        <v>32</v>
      </c>
      <c r="Z12">
        <v>15</v>
      </c>
      <c r="AA12">
        <v>12</v>
      </c>
      <c r="AB12">
        <v>24</v>
      </c>
      <c r="AC12">
        <v>25</v>
      </c>
      <c r="AD12">
        <v>5</v>
      </c>
      <c r="AE12">
        <v>11</v>
      </c>
      <c r="AF12">
        <v>44</v>
      </c>
      <c r="AG12">
        <v>40</v>
      </c>
      <c r="AH12">
        <v>23</v>
      </c>
      <c r="AJ12" s="21">
        <v>90</v>
      </c>
      <c r="AK12" s="19">
        <v>12</v>
      </c>
      <c r="AW12" s="21">
        <v>90</v>
      </c>
      <c r="AX12" s="19">
        <v>1</v>
      </c>
      <c r="BL12" t="s">
        <v>90</v>
      </c>
      <c r="BM12">
        <f>AVERAGE(A12:P12)</f>
        <v>40.75</v>
      </c>
    </row>
    <row r="13" spans="1:65" x14ac:dyDescent="0.25">
      <c r="A13">
        <v>82</v>
      </c>
      <c r="B13">
        <v>40</v>
      </c>
      <c r="C13">
        <v>55</v>
      </c>
      <c r="D13">
        <v>70</v>
      </c>
      <c r="E13">
        <v>20</v>
      </c>
      <c r="F13">
        <v>75</v>
      </c>
      <c r="G13">
        <v>74</v>
      </c>
      <c r="H13">
        <v>42</v>
      </c>
      <c r="I13">
        <v>34</v>
      </c>
      <c r="J13">
        <v>49</v>
      </c>
      <c r="K13">
        <v>29</v>
      </c>
      <c r="L13">
        <v>16</v>
      </c>
      <c r="M13">
        <v>82</v>
      </c>
      <c r="N13">
        <v>65</v>
      </c>
      <c r="O13">
        <v>51</v>
      </c>
      <c r="P13">
        <v>46</v>
      </c>
      <c r="S13">
        <v>34</v>
      </c>
      <c r="T13">
        <v>31</v>
      </c>
      <c r="U13">
        <v>35</v>
      </c>
      <c r="V13">
        <v>55</v>
      </c>
      <c r="W13">
        <v>2</v>
      </c>
      <c r="X13">
        <v>57</v>
      </c>
      <c r="Y13">
        <v>32</v>
      </c>
      <c r="Z13">
        <v>18</v>
      </c>
      <c r="AA13">
        <v>12</v>
      </c>
      <c r="AB13">
        <v>26</v>
      </c>
      <c r="AC13">
        <v>26</v>
      </c>
      <c r="AD13">
        <v>7</v>
      </c>
      <c r="AE13">
        <v>11</v>
      </c>
      <c r="AF13">
        <v>45</v>
      </c>
      <c r="AG13">
        <v>40</v>
      </c>
      <c r="AH13">
        <v>23</v>
      </c>
      <c r="AJ13" s="21">
        <v>100</v>
      </c>
      <c r="AK13" s="19">
        <v>10</v>
      </c>
      <c r="AW13" s="21">
        <v>100</v>
      </c>
      <c r="AX13" s="19">
        <v>0</v>
      </c>
      <c r="BL13" t="s">
        <v>76</v>
      </c>
      <c r="BM13">
        <f>AVERAGE(A13:P13)</f>
        <v>51.875</v>
      </c>
    </row>
    <row r="14" spans="1:65" ht="15.75" thickBot="1" x14ac:dyDescent="0.3">
      <c r="A14">
        <v>93</v>
      </c>
      <c r="B14">
        <v>68</v>
      </c>
      <c r="C14">
        <v>68</v>
      </c>
      <c r="D14">
        <v>68</v>
      </c>
      <c r="E14">
        <v>79</v>
      </c>
      <c r="F14">
        <v>78</v>
      </c>
      <c r="G14">
        <v>92</v>
      </c>
      <c r="H14">
        <v>30</v>
      </c>
      <c r="I14">
        <v>72</v>
      </c>
      <c r="J14">
        <v>67</v>
      </c>
      <c r="K14">
        <v>56</v>
      </c>
      <c r="L14">
        <v>78</v>
      </c>
      <c r="M14">
        <v>34</v>
      </c>
      <c r="N14">
        <v>86</v>
      </c>
      <c r="O14">
        <v>58</v>
      </c>
      <c r="P14">
        <v>55</v>
      </c>
      <c r="S14">
        <v>35</v>
      </c>
      <c r="T14">
        <v>32</v>
      </c>
      <c r="U14">
        <v>36</v>
      </c>
      <c r="V14">
        <v>56</v>
      </c>
      <c r="W14">
        <v>3</v>
      </c>
      <c r="X14">
        <v>57</v>
      </c>
      <c r="Y14">
        <v>33</v>
      </c>
      <c r="Z14">
        <v>18</v>
      </c>
      <c r="AA14">
        <v>14</v>
      </c>
      <c r="AB14">
        <v>26</v>
      </c>
      <c r="AC14">
        <v>27</v>
      </c>
      <c r="AD14">
        <v>7</v>
      </c>
      <c r="AE14">
        <v>11</v>
      </c>
      <c r="AF14">
        <v>48</v>
      </c>
      <c r="AG14">
        <v>42</v>
      </c>
      <c r="AH14">
        <v>24</v>
      </c>
      <c r="AJ14" s="22" t="s">
        <v>179</v>
      </c>
      <c r="AK14" s="22">
        <v>0</v>
      </c>
      <c r="AW14" s="22" t="s">
        <v>179</v>
      </c>
      <c r="AX14" s="22">
        <v>0</v>
      </c>
      <c r="BL14" t="s">
        <v>101</v>
      </c>
      <c r="BM14">
        <f>AVERAGE(A14:P14)</f>
        <v>67.625</v>
      </c>
    </row>
    <row r="15" spans="1:65" x14ac:dyDescent="0.25">
      <c r="A15">
        <v>78</v>
      </c>
      <c r="B15">
        <v>80</v>
      </c>
      <c r="C15">
        <v>72</v>
      </c>
      <c r="D15">
        <v>70</v>
      </c>
      <c r="E15">
        <v>26</v>
      </c>
      <c r="F15">
        <v>78</v>
      </c>
      <c r="G15">
        <v>53</v>
      </c>
      <c r="H15">
        <v>18</v>
      </c>
      <c r="I15">
        <v>64</v>
      </c>
      <c r="J15">
        <v>65</v>
      </c>
      <c r="K15">
        <v>49</v>
      </c>
      <c r="L15">
        <v>77</v>
      </c>
      <c r="M15">
        <v>51</v>
      </c>
      <c r="N15">
        <v>76</v>
      </c>
      <c r="O15">
        <v>64</v>
      </c>
      <c r="P15">
        <v>44</v>
      </c>
      <c r="S15">
        <v>38</v>
      </c>
      <c r="T15">
        <v>35</v>
      </c>
      <c r="U15">
        <v>37</v>
      </c>
      <c r="V15">
        <v>56</v>
      </c>
      <c r="W15">
        <v>3</v>
      </c>
      <c r="X15">
        <v>59</v>
      </c>
      <c r="Y15">
        <v>34</v>
      </c>
      <c r="Z15">
        <v>19</v>
      </c>
      <c r="AA15">
        <v>15</v>
      </c>
      <c r="AB15">
        <v>26</v>
      </c>
      <c r="AC15">
        <v>29</v>
      </c>
      <c r="AD15">
        <v>8</v>
      </c>
      <c r="AE15">
        <v>12</v>
      </c>
      <c r="AF15">
        <v>48</v>
      </c>
      <c r="AG15">
        <v>42</v>
      </c>
      <c r="AH15">
        <v>24</v>
      </c>
      <c r="BL15" t="s">
        <v>102</v>
      </c>
      <c r="BM15">
        <f>AVERAGE(A15:P15)</f>
        <v>60.3125</v>
      </c>
    </row>
    <row r="16" spans="1:65" x14ac:dyDescent="0.25">
      <c r="A16">
        <v>67</v>
      </c>
      <c r="B16">
        <v>81</v>
      </c>
      <c r="C16">
        <v>46</v>
      </c>
      <c r="D16">
        <v>58</v>
      </c>
      <c r="E16">
        <v>2</v>
      </c>
      <c r="F16">
        <v>66</v>
      </c>
      <c r="G16">
        <v>53</v>
      </c>
      <c r="H16">
        <v>44</v>
      </c>
      <c r="I16">
        <v>34</v>
      </c>
      <c r="J16">
        <v>32</v>
      </c>
      <c r="K16">
        <v>43</v>
      </c>
      <c r="L16">
        <v>58</v>
      </c>
      <c r="M16">
        <v>31</v>
      </c>
      <c r="N16">
        <v>78</v>
      </c>
      <c r="O16">
        <v>42</v>
      </c>
      <c r="P16">
        <v>44</v>
      </c>
      <c r="S16">
        <v>38</v>
      </c>
      <c r="T16">
        <v>35</v>
      </c>
      <c r="U16">
        <v>37</v>
      </c>
      <c r="V16">
        <v>56</v>
      </c>
      <c r="W16">
        <v>3</v>
      </c>
      <c r="X16">
        <v>59</v>
      </c>
      <c r="Y16">
        <v>34</v>
      </c>
      <c r="Z16">
        <v>20</v>
      </c>
      <c r="AA16">
        <v>15</v>
      </c>
      <c r="AB16">
        <v>26</v>
      </c>
      <c r="AC16">
        <v>29</v>
      </c>
      <c r="AD16">
        <v>9</v>
      </c>
      <c r="AE16">
        <v>16</v>
      </c>
      <c r="AF16">
        <v>52</v>
      </c>
      <c r="AG16">
        <v>42</v>
      </c>
      <c r="AH16">
        <v>24</v>
      </c>
      <c r="BL16" t="s">
        <v>139</v>
      </c>
      <c r="BM16">
        <f>AVERAGE(A16:P16)</f>
        <v>48.6875</v>
      </c>
    </row>
    <row r="17" spans="1:65" ht="15.75" thickBot="1" x14ac:dyDescent="0.3">
      <c r="A17">
        <v>60</v>
      </c>
      <c r="B17">
        <v>81</v>
      </c>
      <c r="C17">
        <v>69</v>
      </c>
      <c r="D17">
        <v>73</v>
      </c>
      <c r="E17">
        <v>6</v>
      </c>
      <c r="F17">
        <v>70</v>
      </c>
      <c r="G17">
        <v>40</v>
      </c>
      <c r="H17">
        <v>29</v>
      </c>
      <c r="I17">
        <v>30</v>
      </c>
      <c r="J17">
        <v>67</v>
      </c>
      <c r="K17">
        <v>57</v>
      </c>
      <c r="L17">
        <v>10</v>
      </c>
      <c r="M17">
        <v>1</v>
      </c>
      <c r="N17">
        <v>84</v>
      </c>
      <c r="O17">
        <v>52</v>
      </c>
      <c r="P17">
        <v>37</v>
      </c>
      <c r="S17">
        <v>40</v>
      </c>
      <c r="T17">
        <v>36</v>
      </c>
      <c r="U17">
        <v>38</v>
      </c>
      <c r="V17">
        <v>57</v>
      </c>
      <c r="W17">
        <v>4</v>
      </c>
      <c r="X17">
        <v>59</v>
      </c>
      <c r="Y17">
        <v>34</v>
      </c>
      <c r="Z17">
        <v>20</v>
      </c>
      <c r="AA17">
        <v>16</v>
      </c>
      <c r="AB17">
        <v>27</v>
      </c>
      <c r="AC17">
        <v>29</v>
      </c>
      <c r="AD17">
        <v>10</v>
      </c>
      <c r="AE17">
        <v>16</v>
      </c>
      <c r="AF17">
        <v>52</v>
      </c>
      <c r="AG17">
        <v>43</v>
      </c>
      <c r="AH17">
        <v>26</v>
      </c>
      <c r="BL17" t="s">
        <v>106</v>
      </c>
      <c r="BM17">
        <f>AVERAGE(A17:P17)</f>
        <v>47.875</v>
      </c>
    </row>
    <row r="18" spans="1:65" ht="15.75" thickBot="1" x14ac:dyDescent="0.3">
      <c r="A18">
        <v>73</v>
      </c>
      <c r="B18">
        <v>70</v>
      </c>
      <c r="C18">
        <v>52</v>
      </c>
      <c r="D18">
        <v>53</v>
      </c>
      <c r="E18">
        <v>2</v>
      </c>
      <c r="F18">
        <v>71</v>
      </c>
      <c r="G18">
        <v>67</v>
      </c>
      <c r="H18">
        <v>24</v>
      </c>
      <c r="I18">
        <v>35</v>
      </c>
      <c r="J18">
        <v>59</v>
      </c>
      <c r="K18">
        <v>64</v>
      </c>
      <c r="L18">
        <v>13</v>
      </c>
      <c r="M18">
        <v>42</v>
      </c>
      <c r="N18">
        <v>74</v>
      </c>
      <c r="O18">
        <v>65</v>
      </c>
      <c r="P18">
        <v>33</v>
      </c>
      <c r="S18">
        <v>40</v>
      </c>
      <c r="T18">
        <v>37</v>
      </c>
      <c r="U18">
        <v>40</v>
      </c>
      <c r="V18">
        <v>57</v>
      </c>
      <c r="W18">
        <v>4</v>
      </c>
      <c r="X18">
        <v>60</v>
      </c>
      <c r="Y18">
        <v>34</v>
      </c>
      <c r="Z18">
        <v>20</v>
      </c>
      <c r="AA18">
        <v>16</v>
      </c>
      <c r="AB18">
        <v>27</v>
      </c>
      <c r="AC18">
        <v>33</v>
      </c>
      <c r="AD18">
        <v>10</v>
      </c>
      <c r="AE18">
        <v>16</v>
      </c>
      <c r="AF18">
        <v>54</v>
      </c>
      <c r="AG18">
        <v>43</v>
      </c>
      <c r="AH18">
        <v>28</v>
      </c>
      <c r="AJ18" s="23" t="s">
        <v>178</v>
      </c>
      <c r="AK18" s="23" t="s">
        <v>180</v>
      </c>
      <c r="BL18" t="s">
        <v>64</v>
      </c>
      <c r="BM18">
        <f>AVERAGE(A18:P18)</f>
        <v>49.8125</v>
      </c>
    </row>
    <row r="19" spans="1:65" x14ac:dyDescent="0.25">
      <c r="A19">
        <v>75</v>
      </c>
      <c r="B19">
        <v>73</v>
      </c>
      <c r="C19">
        <v>46</v>
      </c>
      <c r="D19">
        <v>74</v>
      </c>
      <c r="E19">
        <v>74</v>
      </c>
      <c r="F19">
        <v>73</v>
      </c>
      <c r="G19">
        <v>79</v>
      </c>
      <c r="H19">
        <v>42</v>
      </c>
      <c r="I19">
        <v>55</v>
      </c>
      <c r="J19">
        <v>17</v>
      </c>
      <c r="K19">
        <v>46</v>
      </c>
      <c r="L19">
        <v>4</v>
      </c>
      <c r="M19">
        <v>22</v>
      </c>
      <c r="N19">
        <v>88</v>
      </c>
      <c r="O19">
        <v>50</v>
      </c>
      <c r="P19">
        <v>33</v>
      </c>
      <c r="S19">
        <v>42</v>
      </c>
      <c r="T19">
        <v>39</v>
      </c>
      <c r="U19">
        <v>40</v>
      </c>
      <c r="V19">
        <v>58</v>
      </c>
      <c r="W19">
        <v>4</v>
      </c>
      <c r="X19">
        <v>60</v>
      </c>
      <c r="Y19">
        <v>34</v>
      </c>
      <c r="Z19">
        <v>23</v>
      </c>
      <c r="AA19">
        <v>16</v>
      </c>
      <c r="AB19">
        <v>27</v>
      </c>
      <c r="AC19">
        <v>34</v>
      </c>
      <c r="AD19">
        <v>10</v>
      </c>
      <c r="AE19">
        <v>17</v>
      </c>
      <c r="AF19">
        <v>56</v>
      </c>
      <c r="AG19">
        <v>43</v>
      </c>
      <c r="AH19">
        <v>28</v>
      </c>
      <c r="AJ19" s="21">
        <v>10</v>
      </c>
      <c r="AK19" s="19">
        <v>2</v>
      </c>
      <c r="AW19" s="23" t="s">
        <v>178</v>
      </c>
      <c r="AX19" s="23" t="s">
        <v>180</v>
      </c>
      <c r="BL19" t="s">
        <v>109</v>
      </c>
      <c r="BM19">
        <f>AVERAGE(A19:P19)</f>
        <v>53.1875</v>
      </c>
    </row>
    <row r="20" spans="1:65" x14ac:dyDescent="0.25">
      <c r="A20">
        <v>73</v>
      </c>
      <c r="B20">
        <v>86</v>
      </c>
      <c r="C20">
        <v>70</v>
      </c>
      <c r="D20">
        <v>63</v>
      </c>
      <c r="E20">
        <v>98</v>
      </c>
      <c r="F20">
        <v>79</v>
      </c>
      <c r="G20">
        <v>69</v>
      </c>
      <c r="H20">
        <v>60</v>
      </c>
      <c r="I20">
        <v>20</v>
      </c>
      <c r="J20">
        <v>27</v>
      </c>
      <c r="K20">
        <v>58</v>
      </c>
      <c r="L20">
        <v>49</v>
      </c>
      <c r="M20">
        <v>92</v>
      </c>
      <c r="N20">
        <v>86</v>
      </c>
      <c r="O20">
        <v>63</v>
      </c>
      <c r="P20">
        <v>64</v>
      </c>
      <c r="S20">
        <v>43</v>
      </c>
      <c r="T20">
        <v>40</v>
      </c>
      <c r="U20">
        <v>40</v>
      </c>
      <c r="V20">
        <v>58</v>
      </c>
      <c r="W20">
        <v>5</v>
      </c>
      <c r="X20">
        <v>60</v>
      </c>
      <c r="Y20">
        <v>35</v>
      </c>
      <c r="Z20">
        <v>23</v>
      </c>
      <c r="AA20">
        <v>16</v>
      </c>
      <c r="AB20">
        <v>27</v>
      </c>
      <c r="AC20">
        <v>34</v>
      </c>
      <c r="AD20">
        <v>10</v>
      </c>
      <c r="AE20">
        <v>18</v>
      </c>
      <c r="AF20">
        <v>58</v>
      </c>
      <c r="AG20">
        <v>43</v>
      </c>
      <c r="AH20">
        <v>29</v>
      </c>
      <c r="AJ20" s="21">
        <v>20</v>
      </c>
      <c r="AK20" s="19">
        <v>1</v>
      </c>
      <c r="AW20" s="21">
        <v>10</v>
      </c>
      <c r="AX20" s="19">
        <v>2</v>
      </c>
      <c r="BL20" t="s">
        <v>100</v>
      </c>
      <c r="BM20">
        <f>AVERAGE(A20:P20)</f>
        <v>66.0625</v>
      </c>
    </row>
    <row r="21" spans="1:65" x14ac:dyDescent="0.25">
      <c r="A21">
        <v>70</v>
      </c>
      <c r="B21">
        <v>64</v>
      </c>
      <c r="C21">
        <v>27</v>
      </c>
      <c r="D21">
        <v>56</v>
      </c>
      <c r="E21">
        <v>96</v>
      </c>
      <c r="F21">
        <v>73</v>
      </c>
      <c r="G21">
        <v>52</v>
      </c>
      <c r="H21">
        <v>37</v>
      </c>
      <c r="I21">
        <v>19</v>
      </c>
      <c r="J21">
        <v>52</v>
      </c>
      <c r="K21">
        <v>52</v>
      </c>
      <c r="L21">
        <v>5</v>
      </c>
      <c r="M21">
        <v>39</v>
      </c>
      <c r="N21">
        <v>81</v>
      </c>
      <c r="O21">
        <v>64</v>
      </c>
      <c r="P21">
        <v>20</v>
      </c>
      <c r="S21">
        <v>44</v>
      </c>
      <c r="T21">
        <v>40</v>
      </c>
      <c r="U21">
        <v>40</v>
      </c>
      <c r="V21">
        <v>58</v>
      </c>
      <c r="W21">
        <v>5</v>
      </c>
      <c r="X21">
        <v>60</v>
      </c>
      <c r="Y21">
        <v>35</v>
      </c>
      <c r="Z21">
        <v>24</v>
      </c>
      <c r="AA21">
        <v>16</v>
      </c>
      <c r="AB21">
        <v>28</v>
      </c>
      <c r="AC21">
        <v>34</v>
      </c>
      <c r="AD21">
        <v>11</v>
      </c>
      <c r="AE21">
        <v>18</v>
      </c>
      <c r="AF21">
        <v>59</v>
      </c>
      <c r="AG21">
        <v>44</v>
      </c>
      <c r="AH21">
        <v>30</v>
      </c>
      <c r="AJ21" s="21">
        <v>30</v>
      </c>
      <c r="AK21" s="19">
        <v>8</v>
      </c>
      <c r="AW21" s="21">
        <v>20</v>
      </c>
      <c r="AX21" s="19">
        <v>5</v>
      </c>
      <c r="BL21" t="s">
        <v>112</v>
      </c>
      <c r="BM21">
        <f>AVERAGE(A21:P21)</f>
        <v>50.4375</v>
      </c>
    </row>
    <row r="22" spans="1:65" x14ac:dyDescent="0.25">
      <c r="A22">
        <v>56</v>
      </c>
      <c r="B22">
        <v>79</v>
      </c>
      <c r="C22">
        <v>73</v>
      </c>
      <c r="D22">
        <v>62</v>
      </c>
      <c r="E22">
        <v>100</v>
      </c>
      <c r="F22">
        <v>77</v>
      </c>
      <c r="G22">
        <v>58</v>
      </c>
      <c r="H22">
        <v>1</v>
      </c>
      <c r="I22">
        <v>21</v>
      </c>
      <c r="J22">
        <v>27</v>
      </c>
      <c r="K22">
        <v>47</v>
      </c>
      <c r="L22">
        <v>55</v>
      </c>
      <c r="M22">
        <v>44</v>
      </c>
      <c r="N22">
        <v>68</v>
      </c>
      <c r="O22">
        <v>76</v>
      </c>
      <c r="P22">
        <v>28</v>
      </c>
      <c r="S22">
        <v>45</v>
      </c>
      <c r="T22">
        <v>40</v>
      </c>
      <c r="U22">
        <v>40</v>
      </c>
      <c r="V22">
        <v>58</v>
      </c>
      <c r="W22">
        <v>5</v>
      </c>
      <c r="X22">
        <v>61</v>
      </c>
      <c r="Y22">
        <v>37</v>
      </c>
      <c r="Z22">
        <v>24</v>
      </c>
      <c r="AA22">
        <v>17</v>
      </c>
      <c r="AB22">
        <v>28</v>
      </c>
      <c r="AC22">
        <v>36</v>
      </c>
      <c r="AD22">
        <v>11</v>
      </c>
      <c r="AE22">
        <v>19</v>
      </c>
      <c r="AF22">
        <v>60</v>
      </c>
      <c r="AG22">
        <v>44</v>
      </c>
      <c r="AH22">
        <v>30</v>
      </c>
      <c r="AJ22" s="21">
        <v>40</v>
      </c>
      <c r="AK22" s="19">
        <v>12</v>
      </c>
      <c r="AW22" s="21">
        <v>30</v>
      </c>
      <c r="AX22" s="19">
        <v>16</v>
      </c>
      <c r="BL22" t="s">
        <v>88</v>
      </c>
      <c r="BM22">
        <f>AVERAGE(A22:P22)</f>
        <v>54.5</v>
      </c>
    </row>
    <row r="23" spans="1:65" x14ac:dyDescent="0.25">
      <c r="A23">
        <v>89</v>
      </c>
      <c r="B23">
        <v>60</v>
      </c>
      <c r="C23">
        <v>20</v>
      </c>
      <c r="D23">
        <v>55</v>
      </c>
      <c r="E23">
        <v>85</v>
      </c>
      <c r="F23">
        <v>80</v>
      </c>
      <c r="G23">
        <v>43</v>
      </c>
      <c r="H23">
        <v>55</v>
      </c>
      <c r="I23">
        <v>54</v>
      </c>
      <c r="J23">
        <v>52</v>
      </c>
      <c r="K23">
        <v>13</v>
      </c>
      <c r="L23">
        <v>37</v>
      </c>
      <c r="M23">
        <v>18</v>
      </c>
      <c r="N23">
        <v>85</v>
      </c>
      <c r="O23">
        <v>75</v>
      </c>
      <c r="P23">
        <v>24</v>
      </c>
      <c r="S23">
        <v>46</v>
      </c>
      <c r="T23">
        <v>40</v>
      </c>
      <c r="U23">
        <v>41</v>
      </c>
      <c r="V23">
        <v>59</v>
      </c>
      <c r="W23">
        <v>6</v>
      </c>
      <c r="X23">
        <v>61</v>
      </c>
      <c r="Y23">
        <v>37</v>
      </c>
      <c r="Z23">
        <v>24</v>
      </c>
      <c r="AA23">
        <v>17</v>
      </c>
      <c r="AB23">
        <v>29</v>
      </c>
      <c r="AC23">
        <v>37</v>
      </c>
      <c r="AD23">
        <v>11</v>
      </c>
      <c r="AE23">
        <v>20</v>
      </c>
      <c r="AF23">
        <v>61</v>
      </c>
      <c r="AG23">
        <v>45</v>
      </c>
      <c r="AH23">
        <v>31</v>
      </c>
      <c r="AJ23" s="21">
        <v>50</v>
      </c>
      <c r="AK23" s="19">
        <v>10</v>
      </c>
      <c r="AW23" s="21">
        <v>40</v>
      </c>
      <c r="AX23" s="19">
        <v>11</v>
      </c>
      <c r="BL23" t="s">
        <v>42</v>
      </c>
      <c r="BM23">
        <f>AVERAGE(A23:P23)</f>
        <v>52.8125</v>
      </c>
    </row>
    <row r="24" spans="1:65" x14ac:dyDescent="0.25">
      <c r="A24">
        <v>54</v>
      </c>
      <c r="B24">
        <v>76</v>
      </c>
      <c r="C24">
        <v>57</v>
      </c>
      <c r="D24">
        <v>75</v>
      </c>
      <c r="E24">
        <v>72</v>
      </c>
      <c r="F24">
        <v>76</v>
      </c>
      <c r="G24">
        <v>35</v>
      </c>
      <c r="H24">
        <v>34</v>
      </c>
      <c r="I24">
        <v>20</v>
      </c>
      <c r="J24">
        <v>60</v>
      </c>
      <c r="K24">
        <v>44</v>
      </c>
      <c r="L24">
        <v>7</v>
      </c>
      <c r="M24">
        <v>30</v>
      </c>
      <c r="N24">
        <v>61</v>
      </c>
      <c r="O24">
        <v>61</v>
      </c>
      <c r="P24">
        <v>18</v>
      </c>
      <c r="S24">
        <v>46</v>
      </c>
      <c r="T24">
        <v>40</v>
      </c>
      <c r="U24">
        <v>42</v>
      </c>
      <c r="V24">
        <v>59</v>
      </c>
      <c r="W24">
        <v>6</v>
      </c>
      <c r="X24">
        <v>62</v>
      </c>
      <c r="Y24">
        <v>38</v>
      </c>
      <c r="Z24">
        <v>24</v>
      </c>
      <c r="AA24">
        <v>17</v>
      </c>
      <c r="AB24">
        <v>30</v>
      </c>
      <c r="AC24">
        <v>38</v>
      </c>
      <c r="AD24">
        <v>12</v>
      </c>
      <c r="AE24">
        <v>20</v>
      </c>
      <c r="AF24">
        <v>62</v>
      </c>
      <c r="AG24">
        <v>46</v>
      </c>
      <c r="AH24">
        <v>33</v>
      </c>
      <c r="AJ24" s="21">
        <v>60</v>
      </c>
      <c r="AK24" s="19">
        <v>14</v>
      </c>
      <c r="AW24" s="21">
        <v>50</v>
      </c>
      <c r="AX24" s="19">
        <v>23</v>
      </c>
      <c r="BL24" t="s">
        <v>37</v>
      </c>
      <c r="BM24">
        <f>AVERAGE(A24:P24)</f>
        <v>48.75</v>
      </c>
    </row>
    <row r="25" spans="1:65" x14ac:dyDescent="0.25">
      <c r="A25">
        <v>84</v>
      </c>
      <c r="B25">
        <v>48</v>
      </c>
      <c r="C25">
        <v>81</v>
      </c>
      <c r="D25">
        <v>66</v>
      </c>
      <c r="E25">
        <v>92</v>
      </c>
      <c r="F25">
        <v>78</v>
      </c>
      <c r="G25">
        <v>79</v>
      </c>
      <c r="H25">
        <v>39</v>
      </c>
      <c r="I25">
        <v>61</v>
      </c>
      <c r="J25">
        <v>24</v>
      </c>
      <c r="K25">
        <v>49</v>
      </c>
      <c r="L25">
        <v>11</v>
      </c>
      <c r="M25">
        <v>70</v>
      </c>
      <c r="N25">
        <v>80</v>
      </c>
      <c r="O25">
        <v>74</v>
      </c>
      <c r="P25">
        <v>24</v>
      </c>
      <c r="S25">
        <v>48</v>
      </c>
      <c r="T25">
        <v>41</v>
      </c>
      <c r="U25">
        <v>42</v>
      </c>
      <c r="V25">
        <v>59</v>
      </c>
      <c r="W25">
        <v>6</v>
      </c>
      <c r="X25">
        <v>62</v>
      </c>
      <c r="Y25">
        <v>38</v>
      </c>
      <c r="Z25">
        <v>25</v>
      </c>
      <c r="AA25">
        <v>17</v>
      </c>
      <c r="AB25">
        <v>32</v>
      </c>
      <c r="AC25">
        <v>39</v>
      </c>
      <c r="AD25">
        <v>12</v>
      </c>
      <c r="AE25">
        <v>21</v>
      </c>
      <c r="AF25">
        <v>62</v>
      </c>
      <c r="AG25">
        <v>46</v>
      </c>
      <c r="AH25">
        <v>33</v>
      </c>
      <c r="AJ25" s="21">
        <v>70</v>
      </c>
      <c r="AK25" s="19">
        <v>31</v>
      </c>
      <c r="AW25" s="21">
        <v>60</v>
      </c>
      <c r="AX25" s="19">
        <v>22</v>
      </c>
      <c r="BL25" t="s">
        <v>52</v>
      </c>
      <c r="BM25">
        <f>AVERAGE(A25:P25)</f>
        <v>60</v>
      </c>
    </row>
    <row r="26" spans="1:65" x14ac:dyDescent="0.25">
      <c r="A26">
        <v>59</v>
      </c>
      <c r="B26">
        <v>64</v>
      </c>
      <c r="C26">
        <v>74</v>
      </c>
      <c r="D26">
        <v>59</v>
      </c>
      <c r="E26">
        <v>2</v>
      </c>
      <c r="F26">
        <v>69</v>
      </c>
      <c r="G26">
        <v>70</v>
      </c>
      <c r="H26">
        <v>24</v>
      </c>
      <c r="I26">
        <v>14</v>
      </c>
      <c r="J26">
        <v>52</v>
      </c>
      <c r="K26">
        <v>13</v>
      </c>
      <c r="L26">
        <v>52</v>
      </c>
      <c r="M26">
        <v>43</v>
      </c>
      <c r="N26">
        <v>88</v>
      </c>
      <c r="O26">
        <v>54</v>
      </c>
      <c r="P26">
        <v>53</v>
      </c>
      <c r="S26">
        <v>49</v>
      </c>
      <c r="T26">
        <v>42</v>
      </c>
      <c r="U26">
        <v>43</v>
      </c>
      <c r="V26">
        <v>59</v>
      </c>
      <c r="W26">
        <v>6</v>
      </c>
      <c r="X26">
        <v>62</v>
      </c>
      <c r="Y26">
        <v>39</v>
      </c>
      <c r="Z26">
        <v>26</v>
      </c>
      <c r="AA26">
        <v>17</v>
      </c>
      <c r="AB26">
        <v>33</v>
      </c>
      <c r="AC26">
        <v>41</v>
      </c>
      <c r="AD26">
        <v>13</v>
      </c>
      <c r="AE26">
        <v>22</v>
      </c>
      <c r="AF26">
        <v>64</v>
      </c>
      <c r="AG26">
        <v>46</v>
      </c>
      <c r="AH26">
        <v>33</v>
      </c>
      <c r="AJ26" s="21">
        <v>80</v>
      </c>
      <c r="AK26" s="19">
        <v>24</v>
      </c>
      <c r="AW26" s="21">
        <v>70</v>
      </c>
      <c r="AX26" s="19">
        <v>32</v>
      </c>
      <c r="BL26" t="s">
        <v>98</v>
      </c>
      <c r="BM26">
        <f>AVERAGE(A26:P26)</f>
        <v>49.375</v>
      </c>
    </row>
    <row r="27" spans="1:65" x14ac:dyDescent="0.25">
      <c r="A27">
        <v>17</v>
      </c>
      <c r="B27">
        <v>45</v>
      </c>
      <c r="C27">
        <v>71</v>
      </c>
      <c r="D27">
        <v>70</v>
      </c>
      <c r="E27">
        <v>9</v>
      </c>
      <c r="F27">
        <v>57</v>
      </c>
      <c r="G27">
        <v>46</v>
      </c>
      <c r="H27">
        <v>9</v>
      </c>
      <c r="I27">
        <v>32</v>
      </c>
      <c r="J27">
        <v>27</v>
      </c>
      <c r="K27">
        <v>68</v>
      </c>
      <c r="L27">
        <v>69</v>
      </c>
      <c r="M27">
        <v>50</v>
      </c>
      <c r="N27">
        <v>87</v>
      </c>
      <c r="O27">
        <v>28</v>
      </c>
      <c r="P27">
        <v>54</v>
      </c>
      <c r="S27">
        <v>49</v>
      </c>
      <c r="T27">
        <v>42</v>
      </c>
      <c r="U27">
        <v>43</v>
      </c>
      <c r="V27">
        <v>59</v>
      </c>
      <c r="W27">
        <v>8</v>
      </c>
      <c r="X27">
        <v>62</v>
      </c>
      <c r="Y27">
        <v>40</v>
      </c>
      <c r="Z27">
        <v>26</v>
      </c>
      <c r="AA27">
        <v>18</v>
      </c>
      <c r="AB27">
        <v>33</v>
      </c>
      <c r="AC27">
        <v>42</v>
      </c>
      <c r="AD27">
        <v>13</v>
      </c>
      <c r="AE27">
        <v>22</v>
      </c>
      <c r="AF27">
        <v>65</v>
      </c>
      <c r="AG27">
        <v>48</v>
      </c>
      <c r="AH27">
        <v>33</v>
      </c>
      <c r="AJ27" s="21">
        <v>90</v>
      </c>
      <c r="AK27" s="19">
        <v>15</v>
      </c>
      <c r="AW27" s="21">
        <v>80</v>
      </c>
      <c r="AX27" s="19">
        <v>9</v>
      </c>
      <c r="BL27" t="s">
        <v>68</v>
      </c>
      <c r="BM27">
        <f>AVERAGE(A27:P27)</f>
        <v>46.1875</v>
      </c>
    </row>
    <row r="28" spans="1:65" x14ac:dyDescent="0.25">
      <c r="A28">
        <v>78</v>
      </c>
      <c r="B28">
        <v>59</v>
      </c>
      <c r="C28">
        <v>74</v>
      </c>
      <c r="D28">
        <v>69</v>
      </c>
      <c r="E28">
        <v>26</v>
      </c>
      <c r="F28">
        <v>66</v>
      </c>
      <c r="G28">
        <v>66</v>
      </c>
      <c r="H28">
        <v>33</v>
      </c>
      <c r="I28">
        <v>59</v>
      </c>
      <c r="J28">
        <v>49</v>
      </c>
      <c r="K28">
        <v>50</v>
      </c>
      <c r="L28">
        <v>52</v>
      </c>
      <c r="M28">
        <v>46</v>
      </c>
      <c r="N28">
        <v>88</v>
      </c>
      <c r="O28">
        <v>48</v>
      </c>
      <c r="P28">
        <v>63</v>
      </c>
      <c r="S28">
        <v>50</v>
      </c>
      <c r="T28">
        <v>45</v>
      </c>
      <c r="U28">
        <v>44</v>
      </c>
      <c r="V28">
        <v>59</v>
      </c>
      <c r="W28">
        <v>8</v>
      </c>
      <c r="X28">
        <v>63</v>
      </c>
      <c r="Y28">
        <v>41</v>
      </c>
      <c r="Z28">
        <v>26</v>
      </c>
      <c r="AA28">
        <v>18</v>
      </c>
      <c r="AB28">
        <v>33</v>
      </c>
      <c r="AC28">
        <v>42</v>
      </c>
      <c r="AD28">
        <v>15</v>
      </c>
      <c r="AE28">
        <v>23</v>
      </c>
      <c r="AF28">
        <v>65</v>
      </c>
      <c r="AG28">
        <v>48</v>
      </c>
      <c r="AH28">
        <v>34</v>
      </c>
      <c r="AJ28" s="21">
        <v>100</v>
      </c>
      <c r="AK28" s="19">
        <v>3</v>
      </c>
      <c r="AW28" s="21">
        <v>90</v>
      </c>
      <c r="AX28" s="19">
        <v>0</v>
      </c>
      <c r="BL28" t="s">
        <v>67</v>
      </c>
      <c r="BM28">
        <f>AVERAGE(A28:P28)</f>
        <v>57.875</v>
      </c>
    </row>
    <row r="29" spans="1:65" ht="15.75" thickBot="1" x14ac:dyDescent="0.3">
      <c r="A29">
        <v>34</v>
      </c>
      <c r="B29">
        <v>61</v>
      </c>
      <c r="C29">
        <v>40</v>
      </c>
      <c r="D29">
        <v>62</v>
      </c>
      <c r="E29">
        <v>8</v>
      </c>
      <c r="F29">
        <v>77</v>
      </c>
      <c r="G29">
        <v>38</v>
      </c>
      <c r="H29">
        <v>24</v>
      </c>
      <c r="I29">
        <v>15</v>
      </c>
      <c r="J29">
        <v>33</v>
      </c>
      <c r="K29">
        <v>45</v>
      </c>
      <c r="L29">
        <v>10</v>
      </c>
      <c r="M29">
        <v>11</v>
      </c>
      <c r="N29">
        <v>82</v>
      </c>
      <c r="O29">
        <v>28</v>
      </c>
      <c r="P29">
        <v>44</v>
      </c>
      <c r="S29">
        <v>50</v>
      </c>
      <c r="T29">
        <v>45</v>
      </c>
      <c r="U29">
        <v>44</v>
      </c>
      <c r="V29">
        <v>60</v>
      </c>
      <c r="W29">
        <v>8</v>
      </c>
      <c r="X29">
        <v>63</v>
      </c>
      <c r="Y29">
        <v>43</v>
      </c>
      <c r="Z29">
        <v>26</v>
      </c>
      <c r="AA29">
        <v>19</v>
      </c>
      <c r="AB29">
        <v>33</v>
      </c>
      <c r="AC29">
        <v>42</v>
      </c>
      <c r="AD29">
        <v>16</v>
      </c>
      <c r="AE29">
        <v>23</v>
      </c>
      <c r="AF29">
        <v>66</v>
      </c>
      <c r="AG29">
        <v>48</v>
      </c>
      <c r="AH29">
        <v>34</v>
      </c>
      <c r="AJ29" s="22" t="s">
        <v>179</v>
      </c>
      <c r="AK29" s="22">
        <v>0</v>
      </c>
      <c r="AW29" s="21">
        <v>100</v>
      </c>
      <c r="AX29" s="19">
        <v>0</v>
      </c>
      <c r="BL29" t="s">
        <v>103</v>
      </c>
      <c r="BM29">
        <f>AVERAGE(A29:P29)</f>
        <v>38.25</v>
      </c>
    </row>
    <row r="30" spans="1:65" ht="15.75" thickBot="1" x14ac:dyDescent="0.3">
      <c r="A30">
        <v>34</v>
      </c>
      <c r="B30">
        <v>71</v>
      </c>
      <c r="C30">
        <v>26</v>
      </c>
      <c r="D30">
        <v>66</v>
      </c>
      <c r="E30">
        <v>10</v>
      </c>
      <c r="F30">
        <v>61</v>
      </c>
      <c r="G30">
        <v>72</v>
      </c>
      <c r="H30">
        <v>30</v>
      </c>
      <c r="I30">
        <v>8</v>
      </c>
      <c r="J30">
        <v>30</v>
      </c>
      <c r="K30">
        <v>44</v>
      </c>
      <c r="L30">
        <v>21</v>
      </c>
      <c r="M30">
        <v>56</v>
      </c>
      <c r="N30">
        <v>71</v>
      </c>
      <c r="O30">
        <v>40</v>
      </c>
      <c r="P30">
        <v>54</v>
      </c>
      <c r="S30">
        <v>50</v>
      </c>
      <c r="T30">
        <v>45</v>
      </c>
      <c r="U30">
        <v>46</v>
      </c>
      <c r="V30">
        <v>60</v>
      </c>
      <c r="W30">
        <v>9</v>
      </c>
      <c r="X30">
        <v>63</v>
      </c>
      <c r="Y30">
        <v>43</v>
      </c>
      <c r="Z30">
        <v>26</v>
      </c>
      <c r="AA30">
        <v>20</v>
      </c>
      <c r="AB30">
        <v>34</v>
      </c>
      <c r="AC30">
        <v>43</v>
      </c>
      <c r="AD30">
        <v>18</v>
      </c>
      <c r="AE30">
        <v>24</v>
      </c>
      <c r="AF30">
        <v>67</v>
      </c>
      <c r="AG30">
        <v>48</v>
      </c>
      <c r="AH30">
        <v>35</v>
      </c>
      <c r="AW30" s="22" t="s">
        <v>179</v>
      </c>
      <c r="AX30" s="22">
        <v>0</v>
      </c>
      <c r="BL30" t="s">
        <v>143</v>
      </c>
      <c r="BM30">
        <f>AVERAGE(A30:P30)</f>
        <v>43.375</v>
      </c>
    </row>
    <row r="31" spans="1:65" x14ac:dyDescent="0.25">
      <c r="A31">
        <v>40</v>
      </c>
      <c r="B31">
        <v>57</v>
      </c>
      <c r="C31">
        <v>72</v>
      </c>
      <c r="D31">
        <v>72</v>
      </c>
      <c r="E31">
        <v>65</v>
      </c>
      <c r="F31">
        <v>60</v>
      </c>
      <c r="G31">
        <v>69</v>
      </c>
      <c r="H31">
        <v>42</v>
      </c>
      <c r="I31">
        <v>33</v>
      </c>
      <c r="J31">
        <v>49</v>
      </c>
      <c r="K31">
        <v>49</v>
      </c>
      <c r="L31">
        <v>36</v>
      </c>
      <c r="M31">
        <v>24</v>
      </c>
      <c r="N31">
        <v>74</v>
      </c>
      <c r="O31">
        <v>48</v>
      </c>
      <c r="P31">
        <v>51</v>
      </c>
      <c r="S31">
        <v>52</v>
      </c>
      <c r="T31">
        <v>46</v>
      </c>
      <c r="U31">
        <v>46</v>
      </c>
      <c r="V31">
        <v>60</v>
      </c>
      <c r="W31">
        <v>9</v>
      </c>
      <c r="X31">
        <v>63</v>
      </c>
      <c r="Y31">
        <v>44</v>
      </c>
      <c r="Z31">
        <v>27</v>
      </c>
      <c r="AA31">
        <v>20</v>
      </c>
      <c r="AB31">
        <v>34</v>
      </c>
      <c r="AC31">
        <v>43</v>
      </c>
      <c r="AD31">
        <v>18</v>
      </c>
      <c r="AE31">
        <v>25</v>
      </c>
      <c r="AF31">
        <v>67</v>
      </c>
      <c r="AG31">
        <v>49</v>
      </c>
      <c r="AH31">
        <v>35</v>
      </c>
      <c r="BL31" t="s">
        <v>131</v>
      </c>
      <c r="BM31">
        <f>AVERAGE(A31:P31)</f>
        <v>52.5625</v>
      </c>
    </row>
    <row r="32" spans="1:65" x14ac:dyDescent="0.25">
      <c r="A32">
        <v>56</v>
      </c>
      <c r="B32">
        <v>77</v>
      </c>
      <c r="C32">
        <v>81</v>
      </c>
      <c r="D32">
        <v>60</v>
      </c>
      <c r="E32">
        <v>95</v>
      </c>
      <c r="F32">
        <v>66</v>
      </c>
      <c r="G32">
        <v>70</v>
      </c>
      <c r="H32">
        <v>28</v>
      </c>
      <c r="I32">
        <v>10</v>
      </c>
      <c r="J32">
        <v>74</v>
      </c>
      <c r="K32">
        <v>51</v>
      </c>
      <c r="L32">
        <v>10</v>
      </c>
      <c r="M32">
        <v>83</v>
      </c>
      <c r="N32">
        <v>76</v>
      </c>
      <c r="O32">
        <v>40</v>
      </c>
      <c r="P32">
        <v>56</v>
      </c>
      <c r="S32">
        <v>52</v>
      </c>
      <c r="T32">
        <v>46</v>
      </c>
      <c r="U32">
        <v>46</v>
      </c>
      <c r="V32">
        <v>60</v>
      </c>
      <c r="W32">
        <v>9</v>
      </c>
      <c r="X32">
        <v>63</v>
      </c>
      <c r="Y32">
        <v>46</v>
      </c>
      <c r="Z32">
        <v>27</v>
      </c>
      <c r="AA32">
        <v>20</v>
      </c>
      <c r="AB32">
        <v>34</v>
      </c>
      <c r="AC32">
        <v>43</v>
      </c>
      <c r="AD32">
        <v>18</v>
      </c>
      <c r="AE32">
        <v>27</v>
      </c>
      <c r="AF32">
        <v>68</v>
      </c>
      <c r="AG32">
        <v>49</v>
      </c>
      <c r="AH32">
        <v>35</v>
      </c>
      <c r="BL32" t="s">
        <v>96</v>
      </c>
      <c r="BM32">
        <f>AVERAGE(A32:P32)</f>
        <v>58.3125</v>
      </c>
    </row>
    <row r="33" spans="1:65" ht="15.75" thickBot="1" x14ac:dyDescent="0.3">
      <c r="A33">
        <v>54</v>
      </c>
      <c r="B33">
        <v>45</v>
      </c>
      <c r="C33">
        <v>70</v>
      </c>
      <c r="D33">
        <v>79</v>
      </c>
      <c r="E33">
        <v>97</v>
      </c>
      <c r="F33">
        <v>65</v>
      </c>
      <c r="G33">
        <v>37</v>
      </c>
      <c r="H33">
        <v>46</v>
      </c>
      <c r="I33">
        <v>43</v>
      </c>
      <c r="J33">
        <v>50</v>
      </c>
      <c r="K33">
        <v>55</v>
      </c>
      <c r="L33">
        <v>24</v>
      </c>
      <c r="M33">
        <v>32</v>
      </c>
      <c r="N33">
        <v>84</v>
      </c>
      <c r="O33">
        <v>71</v>
      </c>
      <c r="P33">
        <v>53</v>
      </c>
      <c r="S33">
        <v>53</v>
      </c>
      <c r="T33">
        <v>47</v>
      </c>
      <c r="U33">
        <v>46</v>
      </c>
      <c r="V33">
        <v>60</v>
      </c>
      <c r="W33">
        <v>10</v>
      </c>
      <c r="X33">
        <v>64</v>
      </c>
      <c r="Y33">
        <v>46</v>
      </c>
      <c r="Z33">
        <v>28</v>
      </c>
      <c r="AA33">
        <v>20</v>
      </c>
      <c r="AB33">
        <v>35</v>
      </c>
      <c r="AC33">
        <v>44</v>
      </c>
      <c r="AD33">
        <v>20</v>
      </c>
      <c r="AE33">
        <v>28</v>
      </c>
      <c r="AF33">
        <v>68</v>
      </c>
      <c r="AG33">
        <v>50</v>
      </c>
      <c r="AH33">
        <v>35</v>
      </c>
      <c r="BL33" t="s">
        <v>59</v>
      </c>
      <c r="BM33">
        <f>AVERAGE(A33:P33)</f>
        <v>56.5625</v>
      </c>
    </row>
    <row r="34" spans="1:65" x14ac:dyDescent="0.25">
      <c r="A34">
        <v>5</v>
      </c>
      <c r="B34">
        <v>68</v>
      </c>
      <c r="C34">
        <v>73</v>
      </c>
      <c r="D34">
        <v>62</v>
      </c>
      <c r="E34">
        <v>81</v>
      </c>
      <c r="F34">
        <v>59</v>
      </c>
      <c r="G34">
        <v>65</v>
      </c>
      <c r="H34">
        <v>34</v>
      </c>
      <c r="I34">
        <v>48</v>
      </c>
      <c r="J34">
        <v>45</v>
      </c>
      <c r="K34">
        <v>51</v>
      </c>
      <c r="L34">
        <v>5</v>
      </c>
      <c r="M34">
        <v>49</v>
      </c>
      <c r="N34">
        <v>82</v>
      </c>
      <c r="O34">
        <v>58</v>
      </c>
      <c r="P34">
        <v>60</v>
      </c>
      <c r="S34">
        <v>53</v>
      </c>
      <c r="T34">
        <v>48</v>
      </c>
      <c r="U34">
        <v>47</v>
      </c>
      <c r="V34">
        <v>61</v>
      </c>
      <c r="W34">
        <v>10</v>
      </c>
      <c r="X34">
        <v>64</v>
      </c>
      <c r="Y34">
        <v>47</v>
      </c>
      <c r="Z34">
        <v>28</v>
      </c>
      <c r="AA34">
        <v>20</v>
      </c>
      <c r="AB34">
        <v>37</v>
      </c>
      <c r="AC34">
        <v>44</v>
      </c>
      <c r="AD34">
        <v>20</v>
      </c>
      <c r="AE34">
        <v>29</v>
      </c>
      <c r="AF34">
        <v>68</v>
      </c>
      <c r="AG34">
        <v>50</v>
      </c>
      <c r="AH34">
        <v>35</v>
      </c>
      <c r="AJ34" s="23" t="s">
        <v>178</v>
      </c>
      <c r="AK34" s="23" t="s">
        <v>180</v>
      </c>
      <c r="AW34" s="23" t="s">
        <v>178</v>
      </c>
      <c r="AX34" s="23" t="s">
        <v>180</v>
      </c>
      <c r="BL34" t="s">
        <v>78</v>
      </c>
      <c r="BM34">
        <f>AVERAGE(A34:P34)</f>
        <v>52.8125</v>
      </c>
    </row>
    <row r="35" spans="1:65" x14ac:dyDescent="0.25">
      <c r="A35">
        <v>72</v>
      </c>
      <c r="B35">
        <v>64</v>
      </c>
      <c r="C35">
        <v>33</v>
      </c>
      <c r="D35">
        <v>64</v>
      </c>
      <c r="E35">
        <v>82</v>
      </c>
      <c r="F35">
        <v>62</v>
      </c>
      <c r="G35">
        <v>54</v>
      </c>
      <c r="H35">
        <v>49</v>
      </c>
      <c r="I35">
        <v>15</v>
      </c>
      <c r="J35">
        <v>34</v>
      </c>
      <c r="K35">
        <v>55</v>
      </c>
      <c r="L35">
        <v>22</v>
      </c>
      <c r="M35">
        <v>70</v>
      </c>
      <c r="N35">
        <v>76</v>
      </c>
      <c r="O35">
        <v>51</v>
      </c>
      <c r="P35">
        <v>54</v>
      </c>
      <c r="S35">
        <v>54</v>
      </c>
      <c r="T35">
        <v>51</v>
      </c>
      <c r="U35">
        <v>47</v>
      </c>
      <c r="V35">
        <v>61</v>
      </c>
      <c r="W35">
        <v>10</v>
      </c>
      <c r="X35">
        <v>64</v>
      </c>
      <c r="Y35">
        <v>47</v>
      </c>
      <c r="Z35">
        <v>28</v>
      </c>
      <c r="AA35">
        <v>20</v>
      </c>
      <c r="AB35">
        <v>40</v>
      </c>
      <c r="AC35">
        <v>44</v>
      </c>
      <c r="AD35">
        <v>21</v>
      </c>
      <c r="AE35">
        <v>29</v>
      </c>
      <c r="AF35">
        <v>70</v>
      </c>
      <c r="AG35">
        <v>50</v>
      </c>
      <c r="AH35">
        <v>35</v>
      </c>
      <c r="AJ35" s="21">
        <v>10</v>
      </c>
      <c r="AK35" s="19">
        <v>0</v>
      </c>
      <c r="AW35" s="21">
        <v>10</v>
      </c>
      <c r="AX35" s="19">
        <v>1</v>
      </c>
      <c r="BL35" t="s">
        <v>55</v>
      </c>
      <c r="BM35">
        <f>AVERAGE(A35:P35)</f>
        <v>53.5625</v>
      </c>
    </row>
    <row r="36" spans="1:65" x14ac:dyDescent="0.25">
      <c r="A36">
        <v>48</v>
      </c>
      <c r="B36">
        <v>51</v>
      </c>
      <c r="C36">
        <v>64</v>
      </c>
      <c r="D36">
        <v>48</v>
      </c>
      <c r="E36">
        <v>83</v>
      </c>
      <c r="F36">
        <v>65</v>
      </c>
      <c r="G36">
        <v>34</v>
      </c>
      <c r="H36">
        <v>50</v>
      </c>
      <c r="I36">
        <v>62</v>
      </c>
      <c r="J36">
        <v>58</v>
      </c>
      <c r="K36">
        <v>61</v>
      </c>
      <c r="L36">
        <v>46</v>
      </c>
      <c r="M36">
        <v>23</v>
      </c>
      <c r="N36">
        <v>76</v>
      </c>
      <c r="O36">
        <v>46</v>
      </c>
      <c r="P36">
        <v>24</v>
      </c>
      <c r="S36">
        <v>54</v>
      </c>
      <c r="T36">
        <v>52</v>
      </c>
      <c r="U36">
        <v>48</v>
      </c>
      <c r="V36">
        <v>61</v>
      </c>
      <c r="W36">
        <v>10</v>
      </c>
      <c r="X36">
        <v>64</v>
      </c>
      <c r="Y36">
        <v>50</v>
      </c>
      <c r="Z36">
        <v>28</v>
      </c>
      <c r="AA36">
        <v>20</v>
      </c>
      <c r="AB36">
        <v>41</v>
      </c>
      <c r="AC36">
        <v>44</v>
      </c>
      <c r="AD36">
        <v>21</v>
      </c>
      <c r="AE36">
        <v>29</v>
      </c>
      <c r="AF36">
        <v>71</v>
      </c>
      <c r="AG36">
        <v>50</v>
      </c>
      <c r="AH36">
        <v>36</v>
      </c>
      <c r="AJ36" s="21">
        <v>20</v>
      </c>
      <c r="AK36" s="19">
        <v>1</v>
      </c>
      <c r="AW36" s="21">
        <v>20</v>
      </c>
      <c r="AX36" s="19">
        <v>6</v>
      </c>
      <c r="BL36" t="s">
        <v>72</v>
      </c>
      <c r="BM36">
        <f>AVERAGE(A36:P36)</f>
        <v>52.4375</v>
      </c>
    </row>
    <row r="37" spans="1:65" x14ac:dyDescent="0.25">
      <c r="A37">
        <v>56</v>
      </c>
      <c r="B37">
        <v>76</v>
      </c>
      <c r="C37">
        <v>67</v>
      </c>
      <c r="D37">
        <v>73</v>
      </c>
      <c r="E37">
        <v>81</v>
      </c>
      <c r="F37">
        <v>59</v>
      </c>
      <c r="G37">
        <v>59</v>
      </c>
      <c r="H37">
        <v>52</v>
      </c>
      <c r="I37">
        <v>66</v>
      </c>
      <c r="J37">
        <v>73</v>
      </c>
      <c r="K37">
        <v>46</v>
      </c>
      <c r="L37">
        <v>39</v>
      </c>
      <c r="M37">
        <v>72</v>
      </c>
      <c r="N37">
        <v>78</v>
      </c>
      <c r="O37">
        <v>55</v>
      </c>
      <c r="P37">
        <v>49</v>
      </c>
      <c r="S37">
        <v>54</v>
      </c>
      <c r="T37">
        <v>52</v>
      </c>
      <c r="U37">
        <v>49</v>
      </c>
      <c r="V37">
        <v>61</v>
      </c>
      <c r="W37">
        <v>11</v>
      </c>
      <c r="X37">
        <v>64</v>
      </c>
      <c r="Y37">
        <v>50</v>
      </c>
      <c r="Z37">
        <v>29</v>
      </c>
      <c r="AA37">
        <v>21</v>
      </c>
      <c r="AB37">
        <v>42</v>
      </c>
      <c r="AC37">
        <v>44</v>
      </c>
      <c r="AD37">
        <v>21</v>
      </c>
      <c r="AE37">
        <v>30</v>
      </c>
      <c r="AF37">
        <v>71</v>
      </c>
      <c r="AG37">
        <v>50</v>
      </c>
      <c r="AH37">
        <v>37</v>
      </c>
      <c r="AJ37" s="21">
        <v>30</v>
      </c>
      <c r="AK37" s="19">
        <v>6</v>
      </c>
      <c r="AW37" s="21">
        <v>30</v>
      </c>
      <c r="AX37" s="19">
        <v>9</v>
      </c>
      <c r="BL37" t="s">
        <v>89</v>
      </c>
      <c r="BM37">
        <f>AVERAGE(A37:P37)</f>
        <v>62.5625</v>
      </c>
    </row>
    <row r="38" spans="1:65" x14ac:dyDescent="0.25">
      <c r="A38">
        <v>72</v>
      </c>
      <c r="B38">
        <v>63</v>
      </c>
      <c r="C38">
        <v>58</v>
      </c>
      <c r="D38">
        <v>78</v>
      </c>
      <c r="E38">
        <v>9</v>
      </c>
      <c r="F38">
        <v>63</v>
      </c>
      <c r="G38">
        <v>61</v>
      </c>
      <c r="H38">
        <v>45</v>
      </c>
      <c r="I38">
        <v>49</v>
      </c>
      <c r="J38">
        <v>62</v>
      </c>
      <c r="K38">
        <v>44</v>
      </c>
      <c r="L38">
        <v>68</v>
      </c>
      <c r="M38">
        <v>29</v>
      </c>
      <c r="N38">
        <v>90</v>
      </c>
      <c r="O38">
        <v>68</v>
      </c>
      <c r="P38">
        <v>50</v>
      </c>
      <c r="S38">
        <v>54</v>
      </c>
      <c r="T38">
        <v>53</v>
      </c>
      <c r="U38">
        <v>49</v>
      </c>
      <c r="V38">
        <v>61</v>
      </c>
      <c r="W38">
        <v>12</v>
      </c>
      <c r="X38">
        <v>65</v>
      </c>
      <c r="Y38">
        <v>50</v>
      </c>
      <c r="Z38">
        <v>30</v>
      </c>
      <c r="AA38">
        <v>21</v>
      </c>
      <c r="AB38">
        <v>43</v>
      </c>
      <c r="AC38">
        <v>45</v>
      </c>
      <c r="AD38">
        <v>22</v>
      </c>
      <c r="AE38">
        <v>30</v>
      </c>
      <c r="AF38">
        <v>72</v>
      </c>
      <c r="AG38">
        <v>51</v>
      </c>
      <c r="AH38">
        <v>37</v>
      </c>
      <c r="AJ38" s="21">
        <v>40</v>
      </c>
      <c r="AK38" s="19">
        <v>14</v>
      </c>
      <c r="AW38" s="21">
        <v>40</v>
      </c>
      <c r="AX38" s="19">
        <v>8</v>
      </c>
      <c r="BL38" t="s">
        <v>138</v>
      </c>
      <c r="BM38">
        <f>AVERAGE(A38:P38)</f>
        <v>56.8125</v>
      </c>
    </row>
    <row r="39" spans="1:65" x14ac:dyDescent="0.25">
      <c r="A39">
        <v>26</v>
      </c>
      <c r="B39">
        <v>45</v>
      </c>
      <c r="C39">
        <v>43</v>
      </c>
      <c r="D39">
        <v>61</v>
      </c>
      <c r="E39">
        <v>95</v>
      </c>
      <c r="F39">
        <v>72</v>
      </c>
      <c r="G39">
        <v>70</v>
      </c>
      <c r="H39">
        <v>48</v>
      </c>
      <c r="I39">
        <v>25</v>
      </c>
      <c r="J39">
        <v>26</v>
      </c>
      <c r="K39">
        <v>39</v>
      </c>
      <c r="L39">
        <v>55</v>
      </c>
      <c r="M39">
        <v>50</v>
      </c>
      <c r="N39">
        <v>87</v>
      </c>
      <c r="O39">
        <v>40</v>
      </c>
      <c r="P39">
        <v>39</v>
      </c>
      <c r="S39">
        <v>54</v>
      </c>
      <c r="T39">
        <v>54</v>
      </c>
      <c r="U39">
        <v>49</v>
      </c>
      <c r="V39">
        <v>61</v>
      </c>
      <c r="W39">
        <v>12</v>
      </c>
      <c r="X39">
        <v>65</v>
      </c>
      <c r="Y39">
        <v>51</v>
      </c>
      <c r="Z39">
        <v>30</v>
      </c>
      <c r="AA39">
        <v>22</v>
      </c>
      <c r="AB39">
        <v>44</v>
      </c>
      <c r="AC39">
        <v>45</v>
      </c>
      <c r="AD39">
        <v>22</v>
      </c>
      <c r="AE39">
        <v>31</v>
      </c>
      <c r="AF39">
        <v>73</v>
      </c>
      <c r="AG39">
        <v>51</v>
      </c>
      <c r="AH39">
        <v>37</v>
      </c>
      <c r="AJ39" s="21">
        <v>50</v>
      </c>
      <c r="AK39" s="19">
        <v>22</v>
      </c>
      <c r="AW39" s="21">
        <v>50</v>
      </c>
      <c r="AX39" s="19">
        <v>43</v>
      </c>
      <c r="BL39" t="s">
        <v>65</v>
      </c>
      <c r="BM39">
        <f>AVERAGE(A39:P39)</f>
        <v>51.3125</v>
      </c>
    </row>
    <row r="40" spans="1:65" x14ac:dyDescent="0.25">
      <c r="A40">
        <v>96</v>
      </c>
      <c r="B40">
        <v>65</v>
      </c>
      <c r="C40">
        <v>50</v>
      </c>
      <c r="D40">
        <v>66</v>
      </c>
      <c r="E40">
        <v>10</v>
      </c>
      <c r="F40">
        <v>78</v>
      </c>
      <c r="G40">
        <v>85</v>
      </c>
      <c r="H40">
        <v>4</v>
      </c>
      <c r="I40">
        <v>16</v>
      </c>
      <c r="J40">
        <v>54</v>
      </c>
      <c r="K40">
        <v>56</v>
      </c>
      <c r="L40">
        <v>87</v>
      </c>
      <c r="M40">
        <v>68</v>
      </c>
      <c r="N40">
        <v>85</v>
      </c>
      <c r="O40">
        <v>63</v>
      </c>
      <c r="P40">
        <v>64</v>
      </c>
      <c r="S40">
        <v>55</v>
      </c>
      <c r="T40">
        <v>55</v>
      </c>
      <c r="U40">
        <v>49</v>
      </c>
      <c r="V40">
        <v>62</v>
      </c>
      <c r="W40">
        <v>12</v>
      </c>
      <c r="X40">
        <v>65</v>
      </c>
      <c r="Y40">
        <v>51</v>
      </c>
      <c r="Z40">
        <v>30</v>
      </c>
      <c r="AA40">
        <v>22</v>
      </c>
      <c r="AB40">
        <v>45</v>
      </c>
      <c r="AC40">
        <v>46</v>
      </c>
      <c r="AD40">
        <v>22</v>
      </c>
      <c r="AE40">
        <v>31</v>
      </c>
      <c r="AF40">
        <v>73</v>
      </c>
      <c r="AG40">
        <v>51</v>
      </c>
      <c r="AH40">
        <v>37</v>
      </c>
      <c r="AJ40" s="21">
        <v>60</v>
      </c>
      <c r="AK40" s="19">
        <v>26</v>
      </c>
      <c r="AW40" s="21">
        <v>60</v>
      </c>
      <c r="AX40" s="19">
        <v>36</v>
      </c>
      <c r="BL40" t="s">
        <v>126</v>
      </c>
      <c r="BM40">
        <f>AVERAGE(A40:P40)</f>
        <v>59.1875</v>
      </c>
    </row>
    <row r="41" spans="1:65" x14ac:dyDescent="0.25">
      <c r="A41">
        <v>55</v>
      </c>
      <c r="B41">
        <v>82</v>
      </c>
      <c r="C41">
        <v>67</v>
      </c>
      <c r="D41">
        <v>74</v>
      </c>
      <c r="E41">
        <v>92</v>
      </c>
      <c r="F41">
        <v>65</v>
      </c>
      <c r="G41">
        <v>81</v>
      </c>
      <c r="H41">
        <v>40</v>
      </c>
      <c r="I41">
        <v>34</v>
      </c>
      <c r="J41">
        <v>46</v>
      </c>
      <c r="K41">
        <v>52</v>
      </c>
      <c r="L41">
        <v>7</v>
      </c>
      <c r="M41">
        <v>55</v>
      </c>
      <c r="N41">
        <v>89</v>
      </c>
      <c r="O41">
        <v>66</v>
      </c>
      <c r="P41">
        <v>45</v>
      </c>
      <c r="S41">
        <v>55</v>
      </c>
      <c r="T41">
        <v>56</v>
      </c>
      <c r="U41">
        <v>50</v>
      </c>
      <c r="V41">
        <v>62</v>
      </c>
      <c r="W41">
        <v>12</v>
      </c>
      <c r="X41">
        <v>65</v>
      </c>
      <c r="Y41">
        <v>52</v>
      </c>
      <c r="Z41">
        <v>30</v>
      </c>
      <c r="AA41">
        <v>24</v>
      </c>
      <c r="AB41">
        <v>45</v>
      </c>
      <c r="AC41">
        <v>46</v>
      </c>
      <c r="AD41">
        <v>22</v>
      </c>
      <c r="AE41">
        <v>32</v>
      </c>
      <c r="AF41">
        <v>74</v>
      </c>
      <c r="AG41">
        <v>51</v>
      </c>
      <c r="AH41">
        <v>37</v>
      </c>
      <c r="AJ41" s="21">
        <v>70</v>
      </c>
      <c r="AK41" s="19">
        <v>31</v>
      </c>
      <c r="AW41" s="21">
        <v>70</v>
      </c>
      <c r="AX41" s="19">
        <v>14</v>
      </c>
      <c r="BL41" t="s">
        <v>31</v>
      </c>
      <c r="BM41">
        <f>AVERAGE(A41:P41)</f>
        <v>59.375</v>
      </c>
    </row>
    <row r="42" spans="1:65" x14ac:dyDescent="0.25">
      <c r="A42">
        <v>45</v>
      </c>
      <c r="B42">
        <v>88</v>
      </c>
      <c r="C42">
        <v>72</v>
      </c>
      <c r="D42">
        <v>70</v>
      </c>
      <c r="E42">
        <v>34</v>
      </c>
      <c r="F42">
        <v>70</v>
      </c>
      <c r="G42">
        <v>41</v>
      </c>
      <c r="H42">
        <v>49</v>
      </c>
      <c r="I42">
        <v>10</v>
      </c>
      <c r="J42">
        <v>24</v>
      </c>
      <c r="K42">
        <v>64</v>
      </c>
      <c r="L42">
        <v>58</v>
      </c>
      <c r="M42">
        <v>0</v>
      </c>
      <c r="N42">
        <v>90</v>
      </c>
      <c r="O42">
        <v>55</v>
      </c>
      <c r="P42">
        <v>41</v>
      </c>
      <c r="S42">
        <v>55</v>
      </c>
      <c r="T42">
        <v>57</v>
      </c>
      <c r="U42">
        <v>50</v>
      </c>
      <c r="V42">
        <v>62</v>
      </c>
      <c r="W42">
        <v>12</v>
      </c>
      <c r="X42">
        <v>65</v>
      </c>
      <c r="Y42">
        <v>52</v>
      </c>
      <c r="Z42">
        <v>30</v>
      </c>
      <c r="AA42">
        <v>25</v>
      </c>
      <c r="AB42">
        <v>46</v>
      </c>
      <c r="AC42">
        <v>46</v>
      </c>
      <c r="AD42">
        <v>23</v>
      </c>
      <c r="AE42">
        <v>32</v>
      </c>
      <c r="AF42">
        <v>74</v>
      </c>
      <c r="AG42">
        <v>52</v>
      </c>
      <c r="AH42">
        <v>37</v>
      </c>
      <c r="AJ42" s="21">
        <v>80</v>
      </c>
      <c r="AK42" s="19">
        <v>17</v>
      </c>
      <c r="AW42" s="21">
        <v>80</v>
      </c>
      <c r="AX42" s="19">
        <v>2</v>
      </c>
      <c r="BL42" t="s">
        <v>60</v>
      </c>
      <c r="BM42">
        <f>AVERAGE(A42:P42)</f>
        <v>50.6875</v>
      </c>
    </row>
    <row r="43" spans="1:65" x14ac:dyDescent="0.25">
      <c r="A43">
        <v>43</v>
      </c>
      <c r="B43">
        <v>71</v>
      </c>
      <c r="C43">
        <v>58</v>
      </c>
      <c r="D43">
        <v>59</v>
      </c>
      <c r="E43">
        <v>89</v>
      </c>
      <c r="F43">
        <v>57</v>
      </c>
      <c r="G43">
        <v>24</v>
      </c>
      <c r="H43">
        <v>33</v>
      </c>
      <c r="I43">
        <v>35</v>
      </c>
      <c r="J43">
        <v>70</v>
      </c>
      <c r="K43">
        <v>83</v>
      </c>
      <c r="L43">
        <v>2</v>
      </c>
      <c r="M43">
        <v>1</v>
      </c>
      <c r="N43">
        <v>84</v>
      </c>
      <c r="O43">
        <v>50</v>
      </c>
      <c r="P43">
        <v>30</v>
      </c>
      <c r="S43">
        <v>56</v>
      </c>
      <c r="T43">
        <v>57</v>
      </c>
      <c r="U43">
        <v>50</v>
      </c>
      <c r="V43">
        <v>62</v>
      </c>
      <c r="W43">
        <v>12</v>
      </c>
      <c r="X43">
        <v>65</v>
      </c>
      <c r="Y43">
        <v>53</v>
      </c>
      <c r="Z43">
        <v>31</v>
      </c>
      <c r="AA43">
        <v>25</v>
      </c>
      <c r="AB43">
        <v>46</v>
      </c>
      <c r="AC43">
        <v>46</v>
      </c>
      <c r="AD43">
        <v>24</v>
      </c>
      <c r="AE43">
        <v>32</v>
      </c>
      <c r="AF43">
        <v>75</v>
      </c>
      <c r="AG43">
        <v>52</v>
      </c>
      <c r="AH43">
        <v>38</v>
      </c>
      <c r="AJ43" s="21">
        <v>90</v>
      </c>
      <c r="AK43" s="19">
        <v>3</v>
      </c>
      <c r="AW43" s="21">
        <v>90</v>
      </c>
      <c r="AX43" s="19">
        <v>1</v>
      </c>
      <c r="BL43" t="s">
        <v>94</v>
      </c>
      <c r="BM43">
        <f>AVERAGE(A43:P43)</f>
        <v>49.3125</v>
      </c>
    </row>
    <row r="44" spans="1:65" x14ac:dyDescent="0.25">
      <c r="A44">
        <v>76</v>
      </c>
      <c r="B44">
        <v>84</v>
      </c>
      <c r="C44">
        <v>58</v>
      </c>
      <c r="D44">
        <v>48</v>
      </c>
      <c r="E44">
        <v>0</v>
      </c>
      <c r="F44">
        <v>17</v>
      </c>
      <c r="G44">
        <v>25</v>
      </c>
      <c r="H44">
        <v>26</v>
      </c>
      <c r="I44">
        <v>39</v>
      </c>
      <c r="J44">
        <v>64</v>
      </c>
      <c r="K44">
        <v>1</v>
      </c>
      <c r="L44">
        <v>1</v>
      </c>
      <c r="M44">
        <v>8</v>
      </c>
      <c r="N44">
        <v>89</v>
      </c>
      <c r="O44">
        <v>54</v>
      </c>
      <c r="P44">
        <v>21</v>
      </c>
      <c r="S44">
        <v>56</v>
      </c>
      <c r="T44">
        <v>58</v>
      </c>
      <c r="U44">
        <v>50</v>
      </c>
      <c r="V44">
        <v>62</v>
      </c>
      <c r="W44">
        <v>13</v>
      </c>
      <c r="X44">
        <v>66</v>
      </c>
      <c r="Y44">
        <v>53</v>
      </c>
      <c r="Z44">
        <v>32</v>
      </c>
      <c r="AA44">
        <v>25</v>
      </c>
      <c r="AB44">
        <v>46</v>
      </c>
      <c r="AC44">
        <v>46</v>
      </c>
      <c r="AD44">
        <v>24</v>
      </c>
      <c r="AE44">
        <v>34</v>
      </c>
      <c r="AF44">
        <v>75</v>
      </c>
      <c r="AG44">
        <v>52</v>
      </c>
      <c r="AH44">
        <v>38</v>
      </c>
      <c r="AJ44" s="21">
        <v>100</v>
      </c>
      <c r="AK44" s="19">
        <v>0</v>
      </c>
      <c r="AW44" s="21">
        <v>100</v>
      </c>
      <c r="AX44" s="19">
        <v>0</v>
      </c>
      <c r="BL44" t="s">
        <v>136</v>
      </c>
      <c r="BM44">
        <f>AVERAGE(A44:P44)</f>
        <v>38.1875</v>
      </c>
    </row>
    <row r="45" spans="1:65" ht="15.75" thickBot="1" x14ac:dyDescent="0.3">
      <c r="A45">
        <v>70</v>
      </c>
      <c r="B45">
        <v>85</v>
      </c>
      <c r="C45">
        <v>72</v>
      </c>
      <c r="D45">
        <v>69</v>
      </c>
      <c r="E45">
        <v>68</v>
      </c>
      <c r="F45">
        <v>67</v>
      </c>
      <c r="G45">
        <v>38</v>
      </c>
      <c r="H45">
        <v>48</v>
      </c>
      <c r="I45">
        <v>10</v>
      </c>
      <c r="J45">
        <v>68</v>
      </c>
      <c r="K45">
        <v>48</v>
      </c>
      <c r="L45">
        <v>25</v>
      </c>
      <c r="M45">
        <v>68</v>
      </c>
      <c r="N45">
        <v>83</v>
      </c>
      <c r="O45">
        <v>65</v>
      </c>
      <c r="P45">
        <v>37</v>
      </c>
      <c r="S45">
        <v>56</v>
      </c>
      <c r="T45">
        <v>58</v>
      </c>
      <c r="U45">
        <v>51</v>
      </c>
      <c r="V45">
        <v>63</v>
      </c>
      <c r="W45">
        <v>14</v>
      </c>
      <c r="X45">
        <v>66</v>
      </c>
      <c r="Y45">
        <v>53</v>
      </c>
      <c r="Z45">
        <v>33</v>
      </c>
      <c r="AA45">
        <v>26</v>
      </c>
      <c r="AB45">
        <v>47</v>
      </c>
      <c r="AC45">
        <v>46</v>
      </c>
      <c r="AD45">
        <v>25</v>
      </c>
      <c r="AE45">
        <v>34</v>
      </c>
      <c r="AF45">
        <v>76</v>
      </c>
      <c r="AG45">
        <v>52</v>
      </c>
      <c r="AH45">
        <v>38</v>
      </c>
      <c r="AJ45" s="22" t="s">
        <v>179</v>
      </c>
      <c r="AK45" s="22">
        <v>0</v>
      </c>
      <c r="AW45" s="22" t="s">
        <v>179</v>
      </c>
      <c r="AX45" s="22">
        <v>0</v>
      </c>
      <c r="BL45" t="s">
        <v>105</v>
      </c>
      <c r="BM45">
        <f>AVERAGE(A45:P45)</f>
        <v>57.5625</v>
      </c>
    </row>
    <row r="46" spans="1:65" x14ac:dyDescent="0.25">
      <c r="A46">
        <v>38</v>
      </c>
      <c r="B46">
        <v>67</v>
      </c>
      <c r="C46">
        <v>40</v>
      </c>
      <c r="D46">
        <v>53</v>
      </c>
      <c r="E46">
        <v>78</v>
      </c>
      <c r="F46">
        <v>28</v>
      </c>
      <c r="G46">
        <v>84</v>
      </c>
      <c r="H46">
        <v>53</v>
      </c>
      <c r="I46">
        <v>70</v>
      </c>
      <c r="J46">
        <v>67</v>
      </c>
      <c r="K46">
        <v>49</v>
      </c>
      <c r="L46">
        <v>13</v>
      </c>
      <c r="M46">
        <v>40</v>
      </c>
      <c r="N46">
        <v>86</v>
      </c>
      <c r="O46">
        <v>76</v>
      </c>
      <c r="P46">
        <v>44</v>
      </c>
      <c r="S46">
        <v>56</v>
      </c>
      <c r="T46">
        <v>59</v>
      </c>
      <c r="U46">
        <v>51</v>
      </c>
      <c r="V46">
        <v>64</v>
      </c>
      <c r="W46">
        <v>15</v>
      </c>
      <c r="X46">
        <v>66</v>
      </c>
      <c r="Y46">
        <v>53</v>
      </c>
      <c r="Z46">
        <v>33</v>
      </c>
      <c r="AA46">
        <v>26</v>
      </c>
      <c r="AB46">
        <v>48</v>
      </c>
      <c r="AC46">
        <v>46</v>
      </c>
      <c r="AD46">
        <v>25</v>
      </c>
      <c r="AE46">
        <v>34</v>
      </c>
      <c r="AF46">
        <v>76</v>
      </c>
      <c r="AG46">
        <v>52</v>
      </c>
      <c r="AH46">
        <v>38</v>
      </c>
      <c r="BL46" t="s">
        <v>35</v>
      </c>
      <c r="BM46">
        <f>AVERAGE(A46:P46)</f>
        <v>55.375</v>
      </c>
    </row>
    <row r="47" spans="1:65" x14ac:dyDescent="0.25">
      <c r="A47">
        <v>92</v>
      </c>
      <c r="B47">
        <v>68</v>
      </c>
      <c r="C47">
        <v>56</v>
      </c>
      <c r="D47">
        <v>65</v>
      </c>
      <c r="E47">
        <v>92</v>
      </c>
      <c r="F47">
        <v>71</v>
      </c>
      <c r="G47">
        <v>85</v>
      </c>
      <c r="H47">
        <v>54</v>
      </c>
      <c r="I47">
        <v>26</v>
      </c>
      <c r="J47">
        <v>71</v>
      </c>
      <c r="K47">
        <v>77</v>
      </c>
      <c r="L47">
        <v>43</v>
      </c>
      <c r="M47">
        <v>90</v>
      </c>
      <c r="N47">
        <v>93</v>
      </c>
      <c r="O47">
        <v>65</v>
      </c>
      <c r="P47">
        <v>44</v>
      </c>
      <c r="S47">
        <v>57</v>
      </c>
      <c r="T47">
        <v>60</v>
      </c>
      <c r="U47">
        <v>52</v>
      </c>
      <c r="V47">
        <v>65</v>
      </c>
      <c r="W47">
        <v>15</v>
      </c>
      <c r="X47">
        <v>66</v>
      </c>
      <c r="Y47">
        <v>53</v>
      </c>
      <c r="Z47">
        <v>33</v>
      </c>
      <c r="AA47">
        <v>26</v>
      </c>
      <c r="AB47">
        <v>48</v>
      </c>
      <c r="AC47">
        <v>46</v>
      </c>
      <c r="AD47">
        <v>27</v>
      </c>
      <c r="AE47">
        <v>35</v>
      </c>
      <c r="AF47">
        <v>76</v>
      </c>
      <c r="AG47">
        <v>54</v>
      </c>
      <c r="AH47">
        <v>38</v>
      </c>
      <c r="BL47" t="s">
        <v>73</v>
      </c>
      <c r="BM47">
        <f>AVERAGE(A47:P47)</f>
        <v>68.25</v>
      </c>
    </row>
    <row r="48" spans="1:65" x14ac:dyDescent="0.25">
      <c r="A48">
        <v>79</v>
      </c>
      <c r="B48">
        <v>63</v>
      </c>
      <c r="C48">
        <v>49</v>
      </c>
      <c r="D48">
        <v>57</v>
      </c>
      <c r="E48">
        <v>93</v>
      </c>
      <c r="F48">
        <v>29</v>
      </c>
      <c r="G48">
        <v>77</v>
      </c>
      <c r="H48">
        <v>31</v>
      </c>
      <c r="I48">
        <v>31</v>
      </c>
      <c r="J48">
        <v>41</v>
      </c>
      <c r="K48">
        <v>52</v>
      </c>
      <c r="L48">
        <v>34</v>
      </c>
      <c r="M48">
        <v>16</v>
      </c>
      <c r="N48">
        <v>87</v>
      </c>
      <c r="O48">
        <v>52</v>
      </c>
      <c r="P48">
        <v>23</v>
      </c>
      <c r="S48">
        <v>57</v>
      </c>
      <c r="T48">
        <v>60</v>
      </c>
      <c r="U48">
        <v>52</v>
      </c>
      <c r="V48">
        <v>65</v>
      </c>
      <c r="W48">
        <v>16</v>
      </c>
      <c r="X48">
        <v>66</v>
      </c>
      <c r="Y48">
        <v>54</v>
      </c>
      <c r="Z48">
        <v>34</v>
      </c>
      <c r="AA48">
        <v>27</v>
      </c>
      <c r="AB48">
        <v>48</v>
      </c>
      <c r="AC48">
        <v>47</v>
      </c>
      <c r="AD48">
        <v>27</v>
      </c>
      <c r="AE48">
        <v>36</v>
      </c>
      <c r="AF48">
        <v>76</v>
      </c>
      <c r="AG48">
        <v>54</v>
      </c>
      <c r="AH48">
        <v>39</v>
      </c>
      <c r="BL48" t="s">
        <v>82</v>
      </c>
      <c r="BM48">
        <f>AVERAGE(A48:P48)</f>
        <v>50.875</v>
      </c>
    </row>
    <row r="49" spans="1:65" ht="15.75" thickBot="1" x14ac:dyDescent="0.3">
      <c r="A49">
        <v>74</v>
      </c>
      <c r="B49">
        <v>78</v>
      </c>
      <c r="C49">
        <v>41</v>
      </c>
      <c r="D49">
        <v>80</v>
      </c>
      <c r="E49">
        <v>94</v>
      </c>
      <c r="F49">
        <v>67</v>
      </c>
      <c r="G49">
        <v>95</v>
      </c>
      <c r="H49">
        <v>26</v>
      </c>
      <c r="I49">
        <v>18</v>
      </c>
      <c r="J49">
        <v>71</v>
      </c>
      <c r="K49">
        <v>42</v>
      </c>
      <c r="L49">
        <v>64</v>
      </c>
      <c r="M49">
        <v>84</v>
      </c>
      <c r="N49">
        <v>85</v>
      </c>
      <c r="O49">
        <v>66</v>
      </c>
      <c r="P49">
        <v>38</v>
      </c>
      <c r="S49">
        <v>58</v>
      </c>
      <c r="T49">
        <v>61</v>
      </c>
      <c r="U49">
        <v>53</v>
      </c>
      <c r="V49">
        <v>65</v>
      </c>
      <c r="W49">
        <v>18</v>
      </c>
      <c r="X49">
        <v>66</v>
      </c>
      <c r="Y49">
        <v>54</v>
      </c>
      <c r="Z49">
        <v>34</v>
      </c>
      <c r="AA49">
        <v>27</v>
      </c>
      <c r="AB49">
        <v>48</v>
      </c>
      <c r="AC49">
        <v>47</v>
      </c>
      <c r="AD49">
        <v>29</v>
      </c>
      <c r="AE49">
        <v>36</v>
      </c>
      <c r="AF49">
        <v>76</v>
      </c>
      <c r="AG49">
        <v>55</v>
      </c>
      <c r="AH49">
        <v>39</v>
      </c>
      <c r="BL49" t="s">
        <v>137</v>
      </c>
      <c r="BM49">
        <f>AVERAGE(A49:P49)</f>
        <v>63.9375</v>
      </c>
    </row>
    <row r="50" spans="1:65" x14ac:dyDescent="0.25">
      <c r="A50">
        <v>21</v>
      </c>
      <c r="B50">
        <v>79</v>
      </c>
      <c r="C50">
        <v>58</v>
      </c>
      <c r="D50">
        <v>53</v>
      </c>
      <c r="E50">
        <v>12</v>
      </c>
      <c r="F50">
        <v>78</v>
      </c>
      <c r="G50">
        <v>57</v>
      </c>
      <c r="H50">
        <v>35</v>
      </c>
      <c r="I50">
        <v>42</v>
      </c>
      <c r="J50">
        <v>37</v>
      </c>
      <c r="K50">
        <v>25</v>
      </c>
      <c r="L50">
        <v>67</v>
      </c>
      <c r="M50">
        <v>54</v>
      </c>
      <c r="N50">
        <v>73</v>
      </c>
      <c r="O50">
        <v>50</v>
      </c>
      <c r="P50">
        <v>37</v>
      </c>
      <c r="S50">
        <v>59</v>
      </c>
      <c r="T50">
        <v>62</v>
      </c>
      <c r="U50">
        <v>53</v>
      </c>
      <c r="V50">
        <v>65</v>
      </c>
      <c r="W50">
        <v>18</v>
      </c>
      <c r="X50">
        <v>66</v>
      </c>
      <c r="Y50">
        <v>54</v>
      </c>
      <c r="Z50">
        <v>34</v>
      </c>
      <c r="AA50">
        <v>28</v>
      </c>
      <c r="AB50">
        <v>49</v>
      </c>
      <c r="AC50">
        <v>47</v>
      </c>
      <c r="AD50">
        <v>30</v>
      </c>
      <c r="AE50">
        <v>37</v>
      </c>
      <c r="AF50">
        <v>76</v>
      </c>
      <c r="AG50">
        <v>55</v>
      </c>
      <c r="AH50">
        <v>39</v>
      </c>
      <c r="AJ50" s="23" t="s">
        <v>178</v>
      </c>
      <c r="AK50" s="23" t="s">
        <v>180</v>
      </c>
      <c r="AW50" s="23" t="s">
        <v>178</v>
      </c>
      <c r="AX50" s="23" t="s">
        <v>180</v>
      </c>
      <c r="BL50" t="s">
        <v>93</v>
      </c>
      <c r="BM50">
        <f>AVERAGE(A50:P50)</f>
        <v>48.625</v>
      </c>
    </row>
    <row r="51" spans="1:65" x14ac:dyDescent="0.25">
      <c r="A51">
        <v>59</v>
      </c>
      <c r="B51">
        <v>74</v>
      </c>
      <c r="C51">
        <v>50</v>
      </c>
      <c r="D51">
        <v>68</v>
      </c>
      <c r="E51">
        <v>3</v>
      </c>
      <c r="F51">
        <v>70</v>
      </c>
      <c r="G51">
        <v>66</v>
      </c>
      <c r="H51">
        <v>41</v>
      </c>
      <c r="I51">
        <v>49</v>
      </c>
      <c r="J51">
        <v>56</v>
      </c>
      <c r="K51">
        <v>57</v>
      </c>
      <c r="L51">
        <v>90</v>
      </c>
      <c r="M51">
        <v>58</v>
      </c>
      <c r="N51">
        <v>80</v>
      </c>
      <c r="O51">
        <v>52</v>
      </c>
      <c r="P51">
        <v>56</v>
      </c>
      <c r="S51">
        <v>59</v>
      </c>
      <c r="T51">
        <v>63</v>
      </c>
      <c r="U51">
        <v>54</v>
      </c>
      <c r="V51">
        <v>66</v>
      </c>
      <c r="W51">
        <v>18</v>
      </c>
      <c r="X51">
        <v>67</v>
      </c>
      <c r="Y51">
        <v>54</v>
      </c>
      <c r="Z51">
        <v>35</v>
      </c>
      <c r="AA51">
        <v>29</v>
      </c>
      <c r="AB51">
        <v>49</v>
      </c>
      <c r="AC51">
        <v>47</v>
      </c>
      <c r="AD51">
        <v>30</v>
      </c>
      <c r="AE51">
        <v>38</v>
      </c>
      <c r="AF51">
        <v>76</v>
      </c>
      <c r="AG51">
        <v>55</v>
      </c>
      <c r="AH51">
        <v>40</v>
      </c>
      <c r="AJ51" s="21">
        <v>10</v>
      </c>
      <c r="AK51" s="19">
        <v>0</v>
      </c>
      <c r="AW51" s="21">
        <v>10</v>
      </c>
      <c r="AX51" s="19">
        <v>19</v>
      </c>
      <c r="BL51" t="s">
        <v>146</v>
      </c>
      <c r="BM51">
        <f>AVERAGE(A51:P51)</f>
        <v>58.0625</v>
      </c>
    </row>
    <row r="52" spans="1:65" x14ac:dyDescent="0.25">
      <c r="A52">
        <v>40</v>
      </c>
      <c r="B52">
        <v>31</v>
      </c>
      <c r="C52">
        <v>56</v>
      </c>
      <c r="D52">
        <v>52</v>
      </c>
      <c r="E52">
        <v>5</v>
      </c>
      <c r="F52">
        <v>64</v>
      </c>
      <c r="G52">
        <v>35</v>
      </c>
      <c r="H52">
        <v>4</v>
      </c>
      <c r="I52">
        <v>16</v>
      </c>
      <c r="J52">
        <v>20</v>
      </c>
      <c r="K52">
        <v>52</v>
      </c>
      <c r="L52">
        <v>27</v>
      </c>
      <c r="M52">
        <v>35</v>
      </c>
      <c r="N52">
        <v>88</v>
      </c>
      <c r="O52">
        <v>48</v>
      </c>
      <c r="P52">
        <v>50</v>
      </c>
      <c r="S52">
        <v>59</v>
      </c>
      <c r="T52">
        <v>63</v>
      </c>
      <c r="U52">
        <v>54</v>
      </c>
      <c r="V52">
        <v>66</v>
      </c>
      <c r="W52">
        <v>20</v>
      </c>
      <c r="X52">
        <v>67</v>
      </c>
      <c r="Y52">
        <v>56</v>
      </c>
      <c r="Z52">
        <v>35</v>
      </c>
      <c r="AA52">
        <v>30</v>
      </c>
      <c r="AB52">
        <v>49</v>
      </c>
      <c r="AC52">
        <v>48</v>
      </c>
      <c r="AD52">
        <v>32</v>
      </c>
      <c r="AE52">
        <v>39</v>
      </c>
      <c r="AF52">
        <v>76</v>
      </c>
      <c r="AG52">
        <v>56</v>
      </c>
      <c r="AH52">
        <v>41</v>
      </c>
      <c r="AJ52" s="21">
        <v>20</v>
      </c>
      <c r="AK52" s="19">
        <v>0</v>
      </c>
      <c r="AW52" s="21">
        <v>20</v>
      </c>
      <c r="AX52" s="19">
        <v>14</v>
      </c>
      <c r="BL52" t="s">
        <v>132</v>
      </c>
      <c r="BM52">
        <f>AVERAGE(A52:P52)</f>
        <v>38.9375</v>
      </c>
    </row>
    <row r="53" spans="1:65" x14ac:dyDescent="0.25">
      <c r="A53">
        <v>62</v>
      </c>
      <c r="B53">
        <v>65</v>
      </c>
      <c r="C53">
        <v>70</v>
      </c>
      <c r="D53">
        <v>66</v>
      </c>
      <c r="E53">
        <v>15</v>
      </c>
      <c r="F53">
        <v>70</v>
      </c>
      <c r="G53">
        <v>50</v>
      </c>
      <c r="H53">
        <v>6</v>
      </c>
      <c r="I53">
        <v>26</v>
      </c>
      <c r="J53">
        <v>49</v>
      </c>
      <c r="K53">
        <v>46</v>
      </c>
      <c r="L53">
        <v>58</v>
      </c>
      <c r="M53">
        <v>45</v>
      </c>
      <c r="N53">
        <v>79</v>
      </c>
      <c r="O53">
        <v>66</v>
      </c>
      <c r="P53">
        <v>35</v>
      </c>
      <c r="S53">
        <v>59</v>
      </c>
      <c r="T53">
        <v>63</v>
      </c>
      <c r="U53">
        <v>54</v>
      </c>
      <c r="V53">
        <v>66</v>
      </c>
      <c r="W53">
        <v>20</v>
      </c>
      <c r="X53">
        <v>67</v>
      </c>
      <c r="Y53">
        <v>57</v>
      </c>
      <c r="Z53">
        <v>35</v>
      </c>
      <c r="AA53">
        <v>31</v>
      </c>
      <c r="AB53">
        <v>49</v>
      </c>
      <c r="AC53">
        <v>48</v>
      </c>
      <c r="AD53">
        <v>32</v>
      </c>
      <c r="AE53">
        <v>40</v>
      </c>
      <c r="AF53">
        <v>77</v>
      </c>
      <c r="AG53">
        <v>56</v>
      </c>
      <c r="AH53">
        <v>41</v>
      </c>
      <c r="AJ53" s="21">
        <v>30</v>
      </c>
      <c r="AK53" s="19">
        <v>0</v>
      </c>
      <c r="AW53" s="21">
        <v>30</v>
      </c>
      <c r="AX53" s="19">
        <v>17</v>
      </c>
      <c r="BL53" t="s">
        <v>49</v>
      </c>
      <c r="BM53">
        <f>AVERAGE(A53:P53)</f>
        <v>50.5</v>
      </c>
    </row>
    <row r="54" spans="1:65" x14ac:dyDescent="0.25">
      <c r="A54">
        <v>49</v>
      </c>
      <c r="B54">
        <v>35</v>
      </c>
      <c r="C54">
        <v>61</v>
      </c>
      <c r="D54">
        <v>69</v>
      </c>
      <c r="E54">
        <v>3</v>
      </c>
      <c r="F54">
        <v>63</v>
      </c>
      <c r="G54">
        <v>47</v>
      </c>
      <c r="H54">
        <v>53</v>
      </c>
      <c r="I54">
        <v>61</v>
      </c>
      <c r="J54">
        <v>65</v>
      </c>
      <c r="K54">
        <v>38</v>
      </c>
      <c r="L54">
        <v>0</v>
      </c>
      <c r="M54">
        <v>3</v>
      </c>
      <c r="N54">
        <v>81</v>
      </c>
      <c r="O54">
        <v>35</v>
      </c>
      <c r="P54">
        <v>63</v>
      </c>
      <c r="S54">
        <v>60</v>
      </c>
      <c r="T54">
        <v>63</v>
      </c>
      <c r="U54">
        <v>55</v>
      </c>
      <c r="V54">
        <v>66</v>
      </c>
      <c r="W54">
        <v>22</v>
      </c>
      <c r="X54">
        <v>67</v>
      </c>
      <c r="Y54">
        <v>57</v>
      </c>
      <c r="Z54">
        <v>37</v>
      </c>
      <c r="AA54">
        <v>32</v>
      </c>
      <c r="AB54">
        <v>49</v>
      </c>
      <c r="AC54">
        <v>48</v>
      </c>
      <c r="AD54">
        <v>33</v>
      </c>
      <c r="AE54">
        <v>40</v>
      </c>
      <c r="AF54">
        <v>77</v>
      </c>
      <c r="AG54">
        <v>56</v>
      </c>
      <c r="AH54">
        <v>41</v>
      </c>
      <c r="AJ54" s="21">
        <v>40</v>
      </c>
      <c r="AK54" s="19">
        <v>0</v>
      </c>
      <c r="AW54" s="21">
        <v>40</v>
      </c>
      <c r="AX54" s="19">
        <v>14</v>
      </c>
      <c r="BL54" t="s">
        <v>133</v>
      </c>
      <c r="BM54">
        <f>AVERAGE(A54:P54)</f>
        <v>45.375</v>
      </c>
    </row>
    <row r="55" spans="1:65" x14ac:dyDescent="0.25">
      <c r="A55">
        <v>50</v>
      </c>
      <c r="B55">
        <v>57</v>
      </c>
      <c r="C55">
        <v>63</v>
      </c>
      <c r="D55">
        <v>74</v>
      </c>
      <c r="E55">
        <v>18</v>
      </c>
      <c r="F55">
        <v>60</v>
      </c>
      <c r="G55">
        <v>68</v>
      </c>
      <c r="H55">
        <v>51</v>
      </c>
      <c r="I55">
        <v>70</v>
      </c>
      <c r="J55">
        <v>55</v>
      </c>
      <c r="K55">
        <v>67</v>
      </c>
      <c r="L55">
        <v>48</v>
      </c>
      <c r="M55">
        <v>17</v>
      </c>
      <c r="N55">
        <v>89</v>
      </c>
      <c r="O55">
        <v>56</v>
      </c>
      <c r="P55">
        <v>43</v>
      </c>
      <c r="S55">
        <v>60</v>
      </c>
      <c r="T55">
        <v>63</v>
      </c>
      <c r="U55">
        <v>56</v>
      </c>
      <c r="V55">
        <v>66</v>
      </c>
      <c r="W55">
        <v>26</v>
      </c>
      <c r="X55">
        <v>68</v>
      </c>
      <c r="Y55">
        <v>57</v>
      </c>
      <c r="Z55">
        <v>37</v>
      </c>
      <c r="AA55">
        <v>33</v>
      </c>
      <c r="AB55">
        <v>50</v>
      </c>
      <c r="AC55">
        <v>48</v>
      </c>
      <c r="AD55">
        <v>33</v>
      </c>
      <c r="AE55">
        <v>41</v>
      </c>
      <c r="AF55">
        <v>78</v>
      </c>
      <c r="AG55">
        <v>56</v>
      </c>
      <c r="AH55">
        <v>41</v>
      </c>
      <c r="AJ55" s="21">
        <v>50</v>
      </c>
      <c r="AK55" s="19">
        <v>4</v>
      </c>
      <c r="AW55" s="21">
        <v>50</v>
      </c>
      <c r="AX55" s="19">
        <v>13</v>
      </c>
      <c r="BL55" t="s">
        <v>29</v>
      </c>
      <c r="BM55">
        <f>AVERAGE(A55:P55)</f>
        <v>55.375</v>
      </c>
    </row>
    <row r="56" spans="1:65" x14ac:dyDescent="0.25">
      <c r="A56">
        <v>88</v>
      </c>
      <c r="B56">
        <v>55</v>
      </c>
      <c r="C56">
        <v>42</v>
      </c>
      <c r="D56">
        <v>69</v>
      </c>
      <c r="E56">
        <v>94</v>
      </c>
      <c r="F56">
        <v>66</v>
      </c>
      <c r="G56">
        <v>33</v>
      </c>
      <c r="H56">
        <v>41</v>
      </c>
      <c r="I56">
        <v>11</v>
      </c>
      <c r="J56">
        <v>57</v>
      </c>
      <c r="K56">
        <v>44</v>
      </c>
      <c r="L56">
        <v>10</v>
      </c>
      <c r="M56">
        <v>28</v>
      </c>
      <c r="N56">
        <v>73</v>
      </c>
      <c r="O56">
        <v>77</v>
      </c>
      <c r="P56">
        <v>33</v>
      </c>
      <c r="S56">
        <v>61</v>
      </c>
      <c r="T56">
        <v>63</v>
      </c>
      <c r="U56">
        <v>56</v>
      </c>
      <c r="V56">
        <v>67</v>
      </c>
      <c r="W56">
        <v>26</v>
      </c>
      <c r="X56">
        <v>68</v>
      </c>
      <c r="Y56">
        <v>57</v>
      </c>
      <c r="Z56">
        <v>38</v>
      </c>
      <c r="AA56">
        <v>34</v>
      </c>
      <c r="AB56">
        <v>50</v>
      </c>
      <c r="AC56">
        <v>48</v>
      </c>
      <c r="AD56">
        <v>34</v>
      </c>
      <c r="AE56">
        <v>42</v>
      </c>
      <c r="AF56">
        <v>78</v>
      </c>
      <c r="AG56">
        <v>57</v>
      </c>
      <c r="AH56">
        <v>42</v>
      </c>
      <c r="AJ56" s="21">
        <v>60</v>
      </c>
      <c r="AK56" s="19">
        <v>28</v>
      </c>
      <c r="AW56" s="21">
        <v>60</v>
      </c>
      <c r="AX56" s="19">
        <v>17</v>
      </c>
      <c r="BL56" t="s">
        <v>122</v>
      </c>
      <c r="BM56">
        <f>AVERAGE(A56:P56)</f>
        <v>51.3125</v>
      </c>
    </row>
    <row r="57" spans="1:65" x14ac:dyDescent="0.25">
      <c r="A57">
        <v>60</v>
      </c>
      <c r="B57">
        <v>41</v>
      </c>
      <c r="C57">
        <v>61</v>
      </c>
      <c r="D57">
        <v>66</v>
      </c>
      <c r="E57">
        <v>15</v>
      </c>
      <c r="F57">
        <v>72</v>
      </c>
      <c r="G57">
        <v>51</v>
      </c>
      <c r="H57">
        <v>23</v>
      </c>
      <c r="I57">
        <v>38</v>
      </c>
      <c r="J57">
        <v>50</v>
      </c>
      <c r="K57">
        <v>51</v>
      </c>
      <c r="L57">
        <v>43</v>
      </c>
      <c r="M57">
        <v>63</v>
      </c>
      <c r="N57">
        <v>94</v>
      </c>
      <c r="O57">
        <v>58</v>
      </c>
      <c r="P57">
        <v>31</v>
      </c>
      <c r="S57">
        <v>61</v>
      </c>
      <c r="T57">
        <v>64</v>
      </c>
      <c r="U57">
        <v>57</v>
      </c>
      <c r="V57">
        <v>68</v>
      </c>
      <c r="W57">
        <v>26</v>
      </c>
      <c r="X57">
        <v>68</v>
      </c>
      <c r="Y57">
        <v>58</v>
      </c>
      <c r="Z57">
        <v>38</v>
      </c>
      <c r="AA57">
        <v>34</v>
      </c>
      <c r="AB57">
        <v>50</v>
      </c>
      <c r="AC57">
        <v>48</v>
      </c>
      <c r="AD57">
        <v>35</v>
      </c>
      <c r="AE57">
        <v>42</v>
      </c>
      <c r="AF57">
        <v>79</v>
      </c>
      <c r="AG57">
        <v>57</v>
      </c>
      <c r="AH57">
        <v>42</v>
      </c>
      <c r="AJ57" s="21">
        <v>70</v>
      </c>
      <c r="AK57" s="19">
        <v>48</v>
      </c>
      <c r="AW57" s="21">
        <v>70</v>
      </c>
      <c r="AX57" s="19">
        <v>16</v>
      </c>
      <c r="BL57" t="s">
        <v>124</v>
      </c>
      <c r="BM57">
        <f>AVERAGE(A57:P57)</f>
        <v>51.0625</v>
      </c>
    </row>
    <row r="58" spans="1:65" x14ac:dyDescent="0.25">
      <c r="A58">
        <v>53</v>
      </c>
      <c r="B58">
        <v>52</v>
      </c>
      <c r="C58">
        <v>50</v>
      </c>
      <c r="D58">
        <v>70</v>
      </c>
      <c r="E58">
        <v>64</v>
      </c>
      <c r="F58">
        <v>63</v>
      </c>
      <c r="G58">
        <v>34</v>
      </c>
      <c r="H58">
        <v>12</v>
      </c>
      <c r="I58">
        <v>7</v>
      </c>
      <c r="J58">
        <v>72</v>
      </c>
      <c r="K58">
        <v>47</v>
      </c>
      <c r="L58">
        <v>30</v>
      </c>
      <c r="M58">
        <v>72</v>
      </c>
      <c r="N58">
        <v>85</v>
      </c>
      <c r="O58">
        <v>65</v>
      </c>
      <c r="P58">
        <v>30</v>
      </c>
      <c r="S58">
        <v>62</v>
      </c>
      <c r="T58">
        <v>64</v>
      </c>
      <c r="U58">
        <v>57</v>
      </c>
      <c r="V58">
        <v>68</v>
      </c>
      <c r="W58">
        <v>27</v>
      </c>
      <c r="X58">
        <v>69</v>
      </c>
      <c r="Y58">
        <v>58</v>
      </c>
      <c r="Z58">
        <v>39</v>
      </c>
      <c r="AA58">
        <v>34</v>
      </c>
      <c r="AB58">
        <v>50</v>
      </c>
      <c r="AC58">
        <v>48</v>
      </c>
      <c r="AD58">
        <v>36</v>
      </c>
      <c r="AE58">
        <v>43</v>
      </c>
      <c r="AF58">
        <v>79</v>
      </c>
      <c r="AG58">
        <v>57</v>
      </c>
      <c r="AH58">
        <v>43</v>
      </c>
      <c r="AJ58" s="21">
        <v>80</v>
      </c>
      <c r="AK58" s="19">
        <v>31</v>
      </c>
      <c r="AW58" s="21">
        <v>80</v>
      </c>
      <c r="AX58" s="19">
        <v>6</v>
      </c>
      <c r="BL58" t="s">
        <v>62</v>
      </c>
      <c r="BM58">
        <f>AVERAGE(A58:P58)</f>
        <v>50.375</v>
      </c>
    </row>
    <row r="59" spans="1:65" x14ac:dyDescent="0.25">
      <c r="A59">
        <v>72</v>
      </c>
      <c r="B59">
        <v>42</v>
      </c>
      <c r="C59">
        <v>65</v>
      </c>
      <c r="D59">
        <v>56</v>
      </c>
      <c r="E59">
        <v>98</v>
      </c>
      <c r="F59">
        <v>65</v>
      </c>
      <c r="G59">
        <v>22</v>
      </c>
      <c r="H59">
        <v>56</v>
      </c>
      <c r="I59">
        <v>52</v>
      </c>
      <c r="J59">
        <v>46</v>
      </c>
      <c r="K59">
        <v>34</v>
      </c>
      <c r="L59">
        <v>1</v>
      </c>
      <c r="M59">
        <v>12</v>
      </c>
      <c r="N59">
        <v>77</v>
      </c>
      <c r="O59">
        <v>73</v>
      </c>
      <c r="P59">
        <v>44</v>
      </c>
      <c r="S59">
        <v>62</v>
      </c>
      <c r="T59">
        <v>64</v>
      </c>
      <c r="U59">
        <v>58</v>
      </c>
      <c r="V59">
        <v>68</v>
      </c>
      <c r="W59">
        <v>30</v>
      </c>
      <c r="X59">
        <v>69</v>
      </c>
      <c r="Y59">
        <v>58</v>
      </c>
      <c r="Z59">
        <v>39</v>
      </c>
      <c r="AA59">
        <v>34</v>
      </c>
      <c r="AB59">
        <v>51</v>
      </c>
      <c r="AC59">
        <v>49</v>
      </c>
      <c r="AD59">
        <v>37</v>
      </c>
      <c r="AE59">
        <v>44</v>
      </c>
      <c r="AF59">
        <v>79</v>
      </c>
      <c r="AG59">
        <v>57</v>
      </c>
      <c r="AH59">
        <v>43</v>
      </c>
      <c r="AJ59" s="21">
        <v>90</v>
      </c>
      <c r="AK59" s="19">
        <v>9</v>
      </c>
      <c r="AW59" s="21">
        <v>90</v>
      </c>
      <c r="AX59" s="19">
        <v>4</v>
      </c>
      <c r="BL59" t="s">
        <v>46</v>
      </c>
      <c r="BM59">
        <f>AVERAGE(A59:P59)</f>
        <v>50.9375</v>
      </c>
    </row>
    <row r="60" spans="1:65" x14ac:dyDescent="0.25">
      <c r="A60">
        <v>31</v>
      </c>
      <c r="B60">
        <v>32</v>
      </c>
      <c r="C60">
        <v>37</v>
      </c>
      <c r="D60">
        <v>58</v>
      </c>
      <c r="E60">
        <v>10</v>
      </c>
      <c r="F60">
        <v>38</v>
      </c>
      <c r="G60">
        <v>16</v>
      </c>
      <c r="H60">
        <v>50</v>
      </c>
      <c r="I60">
        <v>20</v>
      </c>
      <c r="J60">
        <v>17</v>
      </c>
      <c r="K60">
        <v>41</v>
      </c>
      <c r="L60">
        <v>12</v>
      </c>
      <c r="M60">
        <v>20</v>
      </c>
      <c r="N60">
        <v>84</v>
      </c>
      <c r="O60">
        <v>58</v>
      </c>
      <c r="P60">
        <v>34</v>
      </c>
      <c r="S60">
        <v>62</v>
      </c>
      <c r="T60">
        <v>64</v>
      </c>
      <c r="U60">
        <v>58</v>
      </c>
      <c r="V60">
        <v>68</v>
      </c>
      <c r="W60">
        <v>33</v>
      </c>
      <c r="X60">
        <v>69</v>
      </c>
      <c r="Y60">
        <v>58</v>
      </c>
      <c r="Z60">
        <v>40</v>
      </c>
      <c r="AA60">
        <v>34</v>
      </c>
      <c r="AB60">
        <v>51</v>
      </c>
      <c r="AC60">
        <v>49</v>
      </c>
      <c r="AD60">
        <v>37</v>
      </c>
      <c r="AE60">
        <v>45</v>
      </c>
      <c r="AF60">
        <v>80</v>
      </c>
      <c r="AG60">
        <v>57</v>
      </c>
      <c r="AH60">
        <v>44</v>
      </c>
      <c r="AJ60" s="21">
        <v>100</v>
      </c>
      <c r="AK60" s="19">
        <v>0</v>
      </c>
      <c r="AW60" s="21">
        <v>100</v>
      </c>
      <c r="AX60" s="19">
        <v>0</v>
      </c>
      <c r="BL60" t="s">
        <v>36</v>
      </c>
      <c r="BM60">
        <f>AVERAGE(A60:P60)</f>
        <v>34.875</v>
      </c>
    </row>
    <row r="61" spans="1:65" ht="15.75" thickBot="1" x14ac:dyDescent="0.3">
      <c r="A61">
        <v>75</v>
      </c>
      <c r="B61">
        <v>77</v>
      </c>
      <c r="C61">
        <v>64</v>
      </c>
      <c r="D61">
        <v>68</v>
      </c>
      <c r="E61">
        <v>74</v>
      </c>
      <c r="F61">
        <v>78</v>
      </c>
      <c r="G61">
        <v>57</v>
      </c>
      <c r="H61">
        <v>58</v>
      </c>
      <c r="I61">
        <v>46</v>
      </c>
      <c r="J61">
        <v>50</v>
      </c>
      <c r="K61">
        <v>37</v>
      </c>
      <c r="L61">
        <v>32</v>
      </c>
      <c r="M61">
        <v>79</v>
      </c>
      <c r="N61">
        <v>66</v>
      </c>
      <c r="O61">
        <v>66</v>
      </c>
      <c r="P61">
        <v>45</v>
      </c>
      <c r="S61">
        <v>62</v>
      </c>
      <c r="T61">
        <v>64</v>
      </c>
      <c r="U61">
        <v>58</v>
      </c>
      <c r="V61">
        <v>68</v>
      </c>
      <c r="W61">
        <v>34</v>
      </c>
      <c r="X61">
        <v>69</v>
      </c>
      <c r="Y61">
        <v>59</v>
      </c>
      <c r="Z61">
        <v>41</v>
      </c>
      <c r="AA61">
        <v>35</v>
      </c>
      <c r="AB61">
        <v>52</v>
      </c>
      <c r="AC61">
        <v>49</v>
      </c>
      <c r="AD61">
        <v>38</v>
      </c>
      <c r="AE61">
        <v>45</v>
      </c>
      <c r="AF61">
        <v>80</v>
      </c>
      <c r="AG61">
        <v>57</v>
      </c>
      <c r="AH61">
        <v>44</v>
      </c>
      <c r="AJ61" s="22" t="s">
        <v>179</v>
      </c>
      <c r="AK61" s="22">
        <v>0</v>
      </c>
      <c r="AW61" s="22" t="s">
        <v>179</v>
      </c>
      <c r="AX61" s="22">
        <v>0</v>
      </c>
      <c r="BL61" t="s">
        <v>50</v>
      </c>
      <c r="BM61">
        <f>AVERAGE(A61:P61)</f>
        <v>60.75</v>
      </c>
    </row>
    <row r="62" spans="1:65" x14ac:dyDescent="0.25">
      <c r="A62">
        <v>90</v>
      </c>
      <c r="B62">
        <v>29</v>
      </c>
      <c r="C62">
        <v>57</v>
      </c>
      <c r="D62">
        <v>60</v>
      </c>
      <c r="E62">
        <v>38</v>
      </c>
      <c r="F62">
        <v>69</v>
      </c>
      <c r="G62">
        <v>53</v>
      </c>
      <c r="H62">
        <v>42</v>
      </c>
      <c r="I62">
        <v>56</v>
      </c>
      <c r="J62">
        <v>54</v>
      </c>
      <c r="K62">
        <v>47</v>
      </c>
      <c r="L62">
        <v>66</v>
      </c>
      <c r="M62">
        <v>57</v>
      </c>
      <c r="N62">
        <v>84</v>
      </c>
      <c r="O62">
        <v>57</v>
      </c>
      <c r="P62">
        <v>60</v>
      </c>
      <c r="S62">
        <v>64</v>
      </c>
      <c r="T62">
        <v>65</v>
      </c>
      <c r="U62">
        <v>58</v>
      </c>
      <c r="V62">
        <v>68</v>
      </c>
      <c r="W62">
        <v>35</v>
      </c>
      <c r="X62">
        <v>70</v>
      </c>
      <c r="Y62">
        <v>59</v>
      </c>
      <c r="Z62">
        <v>41</v>
      </c>
      <c r="AA62">
        <v>35</v>
      </c>
      <c r="AB62">
        <v>52</v>
      </c>
      <c r="AC62">
        <v>49</v>
      </c>
      <c r="AD62">
        <v>38</v>
      </c>
      <c r="AE62">
        <v>46</v>
      </c>
      <c r="AF62">
        <v>80</v>
      </c>
      <c r="AG62">
        <v>58</v>
      </c>
      <c r="AH62">
        <v>44</v>
      </c>
      <c r="BL62" t="s">
        <v>61</v>
      </c>
      <c r="BM62">
        <f>AVERAGE(A62:P62)</f>
        <v>57.4375</v>
      </c>
    </row>
    <row r="63" spans="1:65" ht="15.75" thickBot="1" x14ac:dyDescent="0.3">
      <c r="A63">
        <v>94</v>
      </c>
      <c r="B63">
        <v>73</v>
      </c>
      <c r="C63">
        <v>60</v>
      </c>
      <c r="D63">
        <v>70</v>
      </c>
      <c r="E63">
        <v>11</v>
      </c>
      <c r="F63">
        <v>82</v>
      </c>
      <c r="G63">
        <v>64</v>
      </c>
      <c r="H63">
        <v>50</v>
      </c>
      <c r="I63">
        <v>52</v>
      </c>
      <c r="J63">
        <v>62</v>
      </c>
      <c r="K63">
        <v>42</v>
      </c>
      <c r="L63">
        <v>79</v>
      </c>
      <c r="M63">
        <v>86</v>
      </c>
      <c r="N63">
        <v>70</v>
      </c>
      <c r="O63">
        <v>43</v>
      </c>
      <c r="P63">
        <v>90</v>
      </c>
      <c r="S63">
        <v>65</v>
      </c>
      <c r="T63">
        <v>65</v>
      </c>
      <c r="U63">
        <v>58</v>
      </c>
      <c r="V63">
        <v>68</v>
      </c>
      <c r="W63">
        <v>38</v>
      </c>
      <c r="X63">
        <v>70</v>
      </c>
      <c r="Y63">
        <v>60</v>
      </c>
      <c r="Z63">
        <v>41</v>
      </c>
      <c r="AA63">
        <v>35</v>
      </c>
      <c r="AB63">
        <v>52</v>
      </c>
      <c r="AC63">
        <v>49</v>
      </c>
      <c r="AD63">
        <v>38</v>
      </c>
      <c r="AE63">
        <v>46</v>
      </c>
      <c r="AF63">
        <v>80</v>
      </c>
      <c r="AG63">
        <v>58</v>
      </c>
      <c r="AH63">
        <v>44</v>
      </c>
      <c r="BL63" t="s">
        <v>58</v>
      </c>
      <c r="BM63">
        <f>AVERAGE(A63:P63)</f>
        <v>64.25</v>
      </c>
    </row>
    <row r="64" spans="1:65" ht="15.75" thickBot="1" x14ac:dyDescent="0.3">
      <c r="A64">
        <v>42</v>
      </c>
      <c r="B64">
        <v>11</v>
      </c>
      <c r="C64">
        <v>53</v>
      </c>
      <c r="D64">
        <v>60</v>
      </c>
      <c r="E64">
        <v>5</v>
      </c>
      <c r="F64">
        <v>64</v>
      </c>
      <c r="G64">
        <v>52</v>
      </c>
      <c r="H64">
        <v>28</v>
      </c>
      <c r="I64">
        <v>17</v>
      </c>
      <c r="J64">
        <v>47</v>
      </c>
      <c r="K64">
        <v>29</v>
      </c>
      <c r="L64">
        <v>52</v>
      </c>
      <c r="M64">
        <v>54</v>
      </c>
      <c r="N64">
        <v>71</v>
      </c>
      <c r="O64">
        <v>42</v>
      </c>
      <c r="P64">
        <v>47</v>
      </c>
      <c r="S64">
        <v>65</v>
      </c>
      <c r="T64">
        <v>65</v>
      </c>
      <c r="U64">
        <v>58</v>
      </c>
      <c r="V64">
        <v>68</v>
      </c>
      <c r="W64">
        <v>41</v>
      </c>
      <c r="X64">
        <v>70</v>
      </c>
      <c r="Y64">
        <v>61</v>
      </c>
      <c r="Z64">
        <v>42</v>
      </c>
      <c r="AA64">
        <v>35</v>
      </c>
      <c r="AB64">
        <v>52</v>
      </c>
      <c r="AC64">
        <v>49</v>
      </c>
      <c r="AD64">
        <v>39</v>
      </c>
      <c r="AE64">
        <v>46</v>
      </c>
      <c r="AF64">
        <v>81</v>
      </c>
      <c r="AG64">
        <v>58</v>
      </c>
      <c r="AH64">
        <v>44</v>
      </c>
      <c r="AW64" s="23" t="s">
        <v>178</v>
      </c>
      <c r="AX64" s="23" t="s">
        <v>180</v>
      </c>
      <c r="BL64" t="s">
        <v>63</v>
      </c>
      <c r="BM64">
        <f>AVERAGE(A64:P64)</f>
        <v>42.125</v>
      </c>
    </row>
    <row r="65" spans="1:65" x14ac:dyDescent="0.25">
      <c r="A65">
        <v>57</v>
      </c>
      <c r="B65">
        <v>62</v>
      </c>
      <c r="C65">
        <v>62</v>
      </c>
      <c r="D65">
        <v>72</v>
      </c>
      <c r="E65">
        <v>33</v>
      </c>
      <c r="F65">
        <v>64</v>
      </c>
      <c r="G65">
        <v>31</v>
      </c>
      <c r="H65">
        <v>42</v>
      </c>
      <c r="I65">
        <v>35</v>
      </c>
      <c r="J65">
        <v>44</v>
      </c>
      <c r="K65">
        <v>24</v>
      </c>
      <c r="L65">
        <v>53</v>
      </c>
      <c r="M65">
        <v>29</v>
      </c>
      <c r="N65">
        <v>68</v>
      </c>
      <c r="O65">
        <v>51</v>
      </c>
      <c r="P65">
        <v>45</v>
      </c>
      <c r="S65">
        <v>66</v>
      </c>
      <c r="T65">
        <v>65</v>
      </c>
      <c r="U65">
        <v>58</v>
      </c>
      <c r="V65">
        <v>68</v>
      </c>
      <c r="W65">
        <v>41</v>
      </c>
      <c r="X65">
        <v>70</v>
      </c>
      <c r="Y65">
        <v>61</v>
      </c>
      <c r="Z65">
        <v>42</v>
      </c>
      <c r="AA65">
        <v>36</v>
      </c>
      <c r="AB65">
        <v>52</v>
      </c>
      <c r="AC65">
        <v>50</v>
      </c>
      <c r="AD65">
        <v>39</v>
      </c>
      <c r="AE65">
        <v>46</v>
      </c>
      <c r="AF65">
        <v>81</v>
      </c>
      <c r="AG65">
        <v>58</v>
      </c>
      <c r="AH65">
        <v>44</v>
      </c>
      <c r="AJ65" s="23" t="s">
        <v>178</v>
      </c>
      <c r="AK65" s="23" t="s">
        <v>180</v>
      </c>
      <c r="AW65" s="21">
        <v>10</v>
      </c>
      <c r="AX65" s="19">
        <v>10</v>
      </c>
      <c r="BL65" t="s">
        <v>118</v>
      </c>
      <c r="BM65">
        <f>AVERAGE(A65:P65)</f>
        <v>48.25</v>
      </c>
    </row>
    <row r="66" spans="1:65" x14ac:dyDescent="0.25">
      <c r="A66">
        <v>98</v>
      </c>
      <c r="B66">
        <v>35</v>
      </c>
      <c r="C66">
        <v>49</v>
      </c>
      <c r="D66">
        <v>62</v>
      </c>
      <c r="E66">
        <v>35</v>
      </c>
      <c r="F66">
        <v>64</v>
      </c>
      <c r="G66">
        <v>60</v>
      </c>
      <c r="H66">
        <v>72</v>
      </c>
      <c r="I66">
        <v>38</v>
      </c>
      <c r="J66">
        <v>58</v>
      </c>
      <c r="K66">
        <v>58</v>
      </c>
      <c r="L66">
        <v>21</v>
      </c>
      <c r="M66">
        <v>67</v>
      </c>
      <c r="N66">
        <v>62</v>
      </c>
      <c r="O66">
        <v>45</v>
      </c>
      <c r="P66">
        <v>54</v>
      </c>
      <c r="S66">
        <v>67</v>
      </c>
      <c r="T66">
        <v>65</v>
      </c>
      <c r="U66">
        <v>59</v>
      </c>
      <c r="V66">
        <v>69</v>
      </c>
      <c r="W66">
        <v>42</v>
      </c>
      <c r="X66">
        <v>70</v>
      </c>
      <c r="Y66">
        <v>61</v>
      </c>
      <c r="Z66">
        <v>42</v>
      </c>
      <c r="AA66">
        <v>38</v>
      </c>
      <c r="AB66">
        <v>52</v>
      </c>
      <c r="AC66">
        <v>50</v>
      </c>
      <c r="AD66">
        <v>41</v>
      </c>
      <c r="AE66">
        <v>48</v>
      </c>
      <c r="AF66">
        <v>81</v>
      </c>
      <c r="AG66">
        <v>58</v>
      </c>
      <c r="AH66">
        <v>44</v>
      </c>
      <c r="AJ66" s="21">
        <v>10</v>
      </c>
      <c r="AK66" s="19">
        <v>35</v>
      </c>
      <c r="AW66" s="21">
        <v>20</v>
      </c>
      <c r="AX66" s="19">
        <v>13</v>
      </c>
      <c r="BL66" t="s">
        <v>40</v>
      </c>
      <c r="BM66">
        <f>AVERAGE(A66:P66)</f>
        <v>54.875</v>
      </c>
    </row>
    <row r="67" spans="1:65" x14ac:dyDescent="0.25">
      <c r="A67">
        <v>79</v>
      </c>
      <c r="B67">
        <v>65</v>
      </c>
      <c r="C67">
        <v>62</v>
      </c>
      <c r="D67">
        <v>55</v>
      </c>
      <c r="E67">
        <v>76</v>
      </c>
      <c r="F67">
        <v>62</v>
      </c>
      <c r="G67">
        <v>71</v>
      </c>
      <c r="H67">
        <v>50</v>
      </c>
      <c r="I67">
        <v>65</v>
      </c>
      <c r="J67">
        <v>62</v>
      </c>
      <c r="K67">
        <v>48</v>
      </c>
      <c r="L67">
        <v>4</v>
      </c>
      <c r="M67">
        <v>31</v>
      </c>
      <c r="N67">
        <v>76</v>
      </c>
      <c r="O67">
        <v>56</v>
      </c>
      <c r="P67">
        <v>41</v>
      </c>
      <c r="S67">
        <v>67</v>
      </c>
      <c r="T67">
        <v>67</v>
      </c>
      <c r="U67">
        <v>59</v>
      </c>
      <c r="V67">
        <v>69</v>
      </c>
      <c r="W67">
        <v>48</v>
      </c>
      <c r="X67">
        <v>70</v>
      </c>
      <c r="Y67">
        <v>61</v>
      </c>
      <c r="Z67">
        <v>42</v>
      </c>
      <c r="AA67">
        <v>38</v>
      </c>
      <c r="AB67">
        <v>54</v>
      </c>
      <c r="AC67">
        <v>50</v>
      </c>
      <c r="AD67">
        <v>43</v>
      </c>
      <c r="AE67">
        <v>49</v>
      </c>
      <c r="AF67">
        <v>81</v>
      </c>
      <c r="AG67">
        <v>58</v>
      </c>
      <c r="AH67">
        <v>44</v>
      </c>
      <c r="AJ67" s="21">
        <v>20</v>
      </c>
      <c r="AK67" s="19">
        <v>17</v>
      </c>
      <c r="AW67" s="21">
        <v>30</v>
      </c>
      <c r="AX67" s="19">
        <v>14</v>
      </c>
      <c r="BL67" t="s">
        <v>129</v>
      </c>
      <c r="BM67">
        <f>AVERAGE(A67:P67)</f>
        <v>56.4375</v>
      </c>
    </row>
    <row r="68" spans="1:65" x14ac:dyDescent="0.25">
      <c r="A68">
        <v>83</v>
      </c>
      <c r="B68">
        <v>75</v>
      </c>
      <c r="C68">
        <v>62</v>
      </c>
      <c r="D68">
        <v>68</v>
      </c>
      <c r="E68">
        <v>90</v>
      </c>
      <c r="F68">
        <v>54</v>
      </c>
      <c r="G68">
        <v>50</v>
      </c>
      <c r="H68">
        <v>57</v>
      </c>
      <c r="I68">
        <v>27</v>
      </c>
      <c r="J68">
        <v>51</v>
      </c>
      <c r="K68">
        <v>57</v>
      </c>
      <c r="L68">
        <v>51</v>
      </c>
      <c r="M68">
        <v>98</v>
      </c>
      <c r="N68">
        <v>87</v>
      </c>
      <c r="O68">
        <v>72</v>
      </c>
      <c r="P68">
        <v>52</v>
      </c>
      <c r="S68">
        <v>68</v>
      </c>
      <c r="T68">
        <v>67</v>
      </c>
      <c r="U68">
        <v>60</v>
      </c>
      <c r="V68">
        <v>69</v>
      </c>
      <c r="W68">
        <v>49</v>
      </c>
      <c r="X68">
        <v>71</v>
      </c>
      <c r="Y68">
        <v>63</v>
      </c>
      <c r="Z68">
        <v>42</v>
      </c>
      <c r="AA68">
        <v>38</v>
      </c>
      <c r="AB68">
        <v>54</v>
      </c>
      <c r="AC68">
        <v>50</v>
      </c>
      <c r="AD68">
        <v>43</v>
      </c>
      <c r="AE68">
        <v>49</v>
      </c>
      <c r="AF68">
        <v>81</v>
      </c>
      <c r="AG68">
        <v>58</v>
      </c>
      <c r="AH68">
        <v>45</v>
      </c>
      <c r="AJ68" s="21">
        <v>30</v>
      </c>
      <c r="AK68" s="19">
        <v>6</v>
      </c>
      <c r="AW68" s="21">
        <v>40</v>
      </c>
      <c r="AX68" s="19">
        <v>16</v>
      </c>
      <c r="BL68" t="s">
        <v>125</v>
      </c>
      <c r="BM68">
        <f>AVERAGE(A68:P68)</f>
        <v>64.625</v>
      </c>
    </row>
    <row r="69" spans="1:65" x14ac:dyDescent="0.25">
      <c r="A69">
        <v>72</v>
      </c>
      <c r="B69">
        <v>70</v>
      </c>
      <c r="C69">
        <v>44</v>
      </c>
      <c r="D69">
        <v>83</v>
      </c>
      <c r="E69">
        <v>42</v>
      </c>
      <c r="F69">
        <v>67</v>
      </c>
      <c r="G69">
        <v>58</v>
      </c>
      <c r="H69">
        <v>27</v>
      </c>
      <c r="I69">
        <v>65</v>
      </c>
      <c r="J69">
        <v>62</v>
      </c>
      <c r="K69">
        <v>58</v>
      </c>
      <c r="L69">
        <v>15</v>
      </c>
      <c r="M69">
        <v>56</v>
      </c>
      <c r="N69">
        <v>92</v>
      </c>
      <c r="O69">
        <v>73</v>
      </c>
      <c r="P69">
        <v>51</v>
      </c>
      <c r="S69">
        <v>68</v>
      </c>
      <c r="T69">
        <v>68</v>
      </c>
      <c r="U69">
        <v>60</v>
      </c>
      <c r="V69">
        <v>69</v>
      </c>
      <c r="W69">
        <v>49</v>
      </c>
      <c r="X69">
        <v>71</v>
      </c>
      <c r="Y69">
        <v>63</v>
      </c>
      <c r="Z69">
        <v>44</v>
      </c>
      <c r="AA69">
        <v>38</v>
      </c>
      <c r="AB69">
        <v>55</v>
      </c>
      <c r="AC69">
        <v>51</v>
      </c>
      <c r="AD69">
        <v>44</v>
      </c>
      <c r="AE69">
        <v>50</v>
      </c>
      <c r="AF69">
        <v>82</v>
      </c>
      <c r="AG69">
        <v>58</v>
      </c>
      <c r="AH69">
        <v>45</v>
      </c>
      <c r="AJ69" s="21">
        <v>40</v>
      </c>
      <c r="AK69" s="19">
        <v>4</v>
      </c>
      <c r="AW69" s="21">
        <v>50</v>
      </c>
      <c r="AX69" s="19">
        <v>19</v>
      </c>
      <c r="BL69" t="s">
        <v>66</v>
      </c>
      <c r="BM69">
        <f>AVERAGE(A69:P69)</f>
        <v>58.4375</v>
      </c>
    </row>
    <row r="70" spans="1:65" x14ac:dyDescent="0.25">
      <c r="A70">
        <v>52</v>
      </c>
      <c r="B70">
        <v>53</v>
      </c>
      <c r="C70">
        <v>54</v>
      </c>
      <c r="D70">
        <v>68</v>
      </c>
      <c r="E70">
        <v>41</v>
      </c>
      <c r="F70">
        <v>69</v>
      </c>
      <c r="G70">
        <v>54</v>
      </c>
      <c r="H70">
        <v>26</v>
      </c>
      <c r="I70">
        <v>20</v>
      </c>
      <c r="J70">
        <v>29</v>
      </c>
      <c r="K70">
        <v>48</v>
      </c>
      <c r="L70">
        <v>18</v>
      </c>
      <c r="M70">
        <v>34</v>
      </c>
      <c r="N70">
        <v>87</v>
      </c>
      <c r="O70">
        <v>65</v>
      </c>
      <c r="P70">
        <v>15</v>
      </c>
      <c r="S70">
        <v>69</v>
      </c>
      <c r="T70">
        <v>68</v>
      </c>
      <c r="U70">
        <v>60</v>
      </c>
      <c r="V70">
        <v>69</v>
      </c>
      <c r="W70">
        <v>56</v>
      </c>
      <c r="X70">
        <v>71</v>
      </c>
      <c r="Y70">
        <v>64</v>
      </c>
      <c r="Z70">
        <v>44</v>
      </c>
      <c r="AA70">
        <v>38</v>
      </c>
      <c r="AB70">
        <v>55</v>
      </c>
      <c r="AC70">
        <v>51</v>
      </c>
      <c r="AD70">
        <v>45</v>
      </c>
      <c r="AE70">
        <v>50</v>
      </c>
      <c r="AF70">
        <v>82</v>
      </c>
      <c r="AG70">
        <v>60</v>
      </c>
      <c r="AH70">
        <v>45</v>
      </c>
      <c r="AJ70" s="21">
        <v>50</v>
      </c>
      <c r="AK70" s="19">
        <v>6</v>
      </c>
      <c r="AW70" s="21">
        <v>60</v>
      </c>
      <c r="AX70" s="19">
        <v>17</v>
      </c>
      <c r="BL70" t="s">
        <v>83</v>
      </c>
      <c r="BM70">
        <f>AVERAGE(A70:P70)</f>
        <v>45.8125</v>
      </c>
    </row>
    <row r="71" spans="1:65" x14ac:dyDescent="0.25">
      <c r="A71">
        <v>61</v>
      </c>
      <c r="B71">
        <v>82</v>
      </c>
      <c r="C71">
        <v>67</v>
      </c>
      <c r="D71">
        <v>75</v>
      </c>
      <c r="E71">
        <v>90</v>
      </c>
      <c r="F71">
        <v>66</v>
      </c>
      <c r="G71">
        <v>56</v>
      </c>
      <c r="H71">
        <v>62</v>
      </c>
      <c r="I71">
        <v>57</v>
      </c>
      <c r="J71">
        <v>52</v>
      </c>
      <c r="K71">
        <v>53</v>
      </c>
      <c r="L71">
        <v>46</v>
      </c>
      <c r="M71">
        <v>65</v>
      </c>
      <c r="N71">
        <v>14</v>
      </c>
      <c r="O71">
        <v>68</v>
      </c>
      <c r="P71">
        <v>40</v>
      </c>
      <c r="S71">
        <v>70</v>
      </c>
      <c r="T71">
        <v>68</v>
      </c>
      <c r="U71">
        <v>61</v>
      </c>
      <c r="V71">
        <v>69</v>
      </c>
      <c r="W71">
        <v>64</v>
      </c>
      <c r="X71">
        <v>72</v>
      </c>
      <c r="Y71">
        <v>64</v>
      </c>
      <c r="Z71">
        <v>45</v>
      </c>
      <c r="AA71">
        <v>38</v>
      </c>
      <c r="AB71">
        <v>56</v>
      </c>
      <c r="AC71">
        <v>51</v>
      </c>
      <c r="AD71">
        <v>46</v>
      </c>
      <c r="AE71">
        <v>50</v>
      </c>
      <c r="AF71">
        <v>82</v>
      </c>
      <c r="AG71">
        <v>61</v>
      </c>
      <c r="AH71">
        <v>45</v>
      </c>
      <c r="AJ71" s="21">
        <v>60</v>
      </c>
      <c r="AK71" s="19">
        <v>1</v>
      </c>
      <c r="AW71" s="21">
        <v>70</v>
      </c>
      <c r="AX71" s="19">
        <v>10</v>
      </c>
      <c r="BL71" t="s">
        <v>84</v>
      </c>
      <c r="BM71">
        <f>AVERAGE(A71:P71)</f>
        <v>59.625</v>
      </c>
    </row>
    <row r="72" spans="1:65" x14ac:dyDescent="0.25">
      <c r="A72">
        <v>81</v>
      </c>
      <c r="B72">
        <v>37</v>
      </c>
      <c r="C72">
        <v>79</v>
      </c>
      <c r="D72">
        <v>61</v>
      </c>
      <c r="E72">
        <v>26</v>
      </c>
      <c r="F72">
        <v>65</v>
      </c>
      <c r="G72">
        <v>44</v>
      </c>
      <c r="H72">
        <v>56</v>
      </c>
      <c r="I72">
        <v>8</v>
      </c>
      <c r="J72">
        <v>16</v>
      </c>
      <c r="K72">
        <v>50</v>
      </c>
      <c r="L72">
        <v>20</v>
      </c>
      <c r="M72">
        <v>56</v>
      </c>
      <c r="N72">
        <v>48</v>
      </c>
      <c r="O72">
        <v>66</v>
      </c>
      <c r="P72">
        <v>36</v>
      </c>
      <c r="S72">
        <v>70</v>
      </c>
      <c r="T72">
        <v>68</v>
      </c>
      <c r="U72">
        <v>61</v>
      </c>
      <c r="V72">
        <v>69</v>
      </c>
      <c r="W72">
        <v>65</v>
      </c>
      <c r="X72">
        <v>72</v>
      </c>
      <c r="Y72">
        <v>65</v>
      </c>
      <c r="Z72">
        <v>45</v>
      </c>
      <c r="AA72">
        <v>39</v>
      </c>
      <c r="AB72">
        <v>57</v>
      </c>
      <c r="AC72">
        <v>51</v>
      </c>
      <c r="AD72">
        <v>46</v>
      </c>
      <c r="AE72">
        <v>50</v>
      </c>
      <c r="AF72">
        <v>82</v>
      </c>
      <c r="AG72">
        <v>61</v>
      </c>
      <c r="AH72">
        <v>45</v>
      </c>
      <c r="AJ72" s="21">
        <v>70</v>
      </c>
      <c r="AK72" s="19">
        <v>5</v>
      </c>
      <c r="AW72" s="21">
        <v>80</v>
      </c>
      <c r="AX72" s="19">
        <v>6</v>
      </c>
      <c r="BL72" t="s">
        <v>86</v>
      </c>
      <c r="BM72">
        <f>AVERAGE(A72:P72)</f>
        <v>46.8125</v>
      </c>
    </row>
    <row r="73" spans="1:65" x14ac:dyDescent="0.25">
      <c r="A73">
        <v>98</v>
      </c>
      <c r="B73">
        <v>30</v>
      </c>
      <c r="C73">
        <v>62</v>
      </c>
      <c r="D73">
        <v>72</v>
      </c>
      <c r="E73">
        <v>88</v>
      </c>
      <c r="F73">
        <v>65</v>
      </c>
      <c r="G73">
        <v>87</v>
      </c>
      <c r="H73">
        <v>54</v>
      </c>
      <c r="I73">
        <v>20</v>
      </c>
      <c r="J73">
        <v>59</v>
      </c>
      <c r="K73">
        <v>45</v>
      </c>
      <c r="L73">
        <v>52</v>
      </c>
      <c r="M73">
        <v>69</v>
      </c>
      <c r="N73">
        <v>84</v>
      </c>
      <c r="O73">
        <v>64</v>
      </c>
      <c r="P73">
        <v>45</v>
      </c>
      <c r="S73">
        <v>70</v>
      </c>
      <c r="T73">
        <v>68</v>
      </c>
      <c r="U73">
        <v>61</v>
      </c>
      <c r="V73">
        <v>70</v>
      </c>
      <c r="W73">
        <v>67</v>
      </c>
      <c r="X73">
        <v>72</v>
      </c>
      <c r="Y73">
        <v>65</v>
      </c>
      <c r="Z73">
        <v>45</v>
      </c>
      <c r="AA73">
        <v>39</v>
      </c>
      <c r="AB73">
        <v>58</v>
      </c>
      <c r="AC73">
        <v>51</v>
      </c>
      <c r="AD73">
        <v>46</v>
      </c>
      <c r="AE73">
        <v>50</v>
      </c>
      <c r="AF73">
        <v>82</v>
      </c>
      <c r="AG73">
        <v>61</v>
      </c>
      <c r="AH73">
        <v>46</v>
      </c>
      <c r="AJ73" s="21">
        <v>80</v>
      </c>
      <c r="AK73" s="19">
        <v>15</v>
      </c>
      <c r="AW73" s="21">
        <v>90</v>
      </c>
      <c r="AX73" s="19">
        <v>12</v>
      </c>
      <c r="BL73" t="s">
        <v>75</v>
      </c>
      <c r="BM73">
        <f>AVERAGE(A73:P73)</f>
        <v>62.125</v>
      </c>
    </row>
    <row r="74" spans="1:65" x14ac:dyDescent="0.25">
      <c r="A74">
        <v>82</v>
      </c>
      <c r="B74">
        <v>88</v>
      </c>
      <c r="C74">
        <v>54</v>
      </c>
      <c r="D74">
        <v>85</v>
      </c>
      <c r="E74">
        <v>2</v>
      </c>
      <c r="F74">
        <v>84</v>
      </c>
      <c r="G74">
        <v>68</v>
      </c>
      <c r="H74">
        <v>50</v>
      </c>
      <c r="I74">
        <v>55</v>
      </c>
      <c r="J74">
        <v>71</v>
      </c>
      <c r="K74">
        <v>61</v>
      </c>
      <c r="L74">
        <v>85</v>
      </c>
      <c r="M74">
        <v>49</v>
      </c>
      <c r="N74">
        <v>82</v>
      </c>
      <c r="O74">
        <v>46</v>
      </c>
      <c r="P74">
        <v>60</v>
      </c>
      <c r="S74">
        <v>70</v>
      </c>
      <c r="T74">
        <v>68</v>
      </c>
      <c r="U74">
        <v>61</v>
      </c>
      <c r="V74">
        <v>70</v>
      </c>
      <c r="W74">
        <v>68</v>
      </c>
      <c r="X74">
        <v>72</v>
      </c>
      <c r="Y74">
        <v>66</v>
      </c>
      <c r="Z74">
        <v>46</v>
      </c>
      <c r="AA74">
        <v>40</v>
      </c>
      <c r="AB74">
        <v>58</v>
      </c>
      <c r="AC74">
        <v>51</v>
      </c>
      <c r="AD74">
        <v>48</v>
      </c>
      <c r="AE74">
        <v>51</v>
      </c>
      <c r="AF74">
        <v>82</v>
      </c>
      <c r="AG74">
        <v>62</v>
      </c>
      <c r="AH74">
        <v>46</v>
      </c>
      <c r="AJ74" s="21">
        <v>90</v>
      </c>
      <c r="AK74" s="19">
        <v>12</v>
      </c>
      <c r="AW74" s="21">
        <v>100</v>
      </c>
      <c r="AX74" s="19">
        <v>3</v>
      </c>
      <c r="BL74" t="s">
        <v>69</v>
      </c>
      <c r="BM74">
        <f>AVERAGE(A74:P74)</f>
        <v>63.875</v>
      </c>
    </row>
    <row r="75" spans="1:65" ht="15.75" thickBot="1" x14ac:dyDescent="0.3">
      <c r="A75">
        <v>55</v>
      </c>
      <c r="B75">
        <v>92</v>
      </c>
      <c r="C75">
        <v>35</v>
      </c>
      <c r="D75">
        <v>80</v>
      </c>
      <c r="E75">
        <v>1</v>
      </c>
      <c r="F75">
        <v>76</v>
      </c>
      <c r="G75">
        <v>97</v>
      </c>
      <c r="H75">
        <v>60</v>
      </c>
      <c r="I75">
        <v>62</v>
      </c>
      <c r="J75">
        <v>46</v>
      </c>
      <c r="K75">
        <v>50</v>
      </c>
      <c r="L75">
        <v>71</v>
      </c>
      <c r="M75">
        <v>68</v>
      </c>
      <c r="N75">
        <v>97</v>
      </c>
      <c r="O75">
        <v>57</v>
      </c>
      <c r="P75">
        <v>65</v>
      </c>
      <c r="S75">
        <v>71</v>
      </c>
      <c r="T75">
        <v>69</v>
      </c>
      <c r="U75">
        <v>61</v>
      </c>
      <c r="V75">
        <v>70</v>
      </c>
      <c r="W75">
        <v>68</v>
      </c>
      <c r="X75">
        <v>72</v>
      </c>
      <c r="Y75">
        <v>66</v>
      </c>
      <c r="Z75">
        <v>46</v>
      </c>
      <c r="AA75">
        <v>41</v>
      </c>
      <c r="AB75">
        <v>58</v>
      </c>
      <c r="AC75">
        <v>52</v>
      </c>
      <c r="AD75">
        <v>49</v>
      </c>
      <c r="AE75">
        <v>51</v>
      </c>
      <c r="AF75">
        <v>82</v>
      </c>
      <c r="AG75">
        <v>62</v>
      </c>
      <c r="AH75">
        <v>47</v>
      </c>
      <c r="AJ75" s="21">
        <v>100</v>
      </c>
      <c r="AK75" s="19">
        <v>19</v>
      </c>
      <c r="AW75" s="22" t="s">
        <v>179</v>
      </c>
      <c r="AX75" s="22">
        <v>0</v>
      </c>
      <c r="BL75" t="s">
        <v>80</v>
      </c>
      <c r="BM75">
        <f>AVERAGE(A75:P75)</f>
        <v>63.25</v>
      </c>
    </row>
    <row r="76" spans="1:65" ht="15.75" thickBot="1" x14ac:dyDescent="0.3">
      <c r="A76">
        <v>71</v>
      </c>
      <c r="B76">
        <v>75</v>
      </c>
      <c r="C76">
        <v>40</v>
      </c>
      <c r="D76">
        <v>85</v>
      </c>
      <c r="E76">
        <v>5</v>
      </c>
      <c r="F76">
        <v>74</v>
      </c>
      <c r="G76">
        <v>87</v>
      </c>
      <c r="H76">
        <v>51</v>
      </c>
      <c r="I76">
        <v>54</v>
      </c>
      <c r="J76">
        <v>50</v>
      </c>
      <c r="K76">
        <v>60</v>
      </c>
      <c r="L76">
        <v>58</v>
      </c>
      <c r="M76">
        <v>45</v>
      </c>
      <c r="N76">
        <v>81</v>
      </c>
      <c r="O76">
        <v>38</v>
      </c>
      <c r="P76">
        <v>72</v>
      </c>
      <c r="S76">
        <v>72</v>
      </c>
      <c r="T76">
        <v>70</v>
      </c>
      <c r="U76">
        <v>62</v>
      </c>
      <c r="V76">
        <v>70</v>
      </c>
      <c r="W76">
        <v>72</v>
      </c>
      <c r="X76">
        <v>73</v>
      </c>
      <c r="Y76">
        <v>66</v>
      </c>
      <c r="Z76">
        <v>46</v>
      </c>
      <c r="AA76">
        <v>42</v>
      </c>
      <c r="AB76">
        <v>59</v>
      </c>
      <c r="AC76">
        <v>52</v>
      </c>
      <c r="AD76">
        <v>49</v>
      </c>
      <c r="AE76">
        <v>51</v>
      </c>
      <c r="AF76">
        <v>83</v>
      </c>
      <c r="AG76">
        <v>62</v>
      </c>
      <c r="AH76">
        <v>48</v>
      </c>
      <c r="AJ76" s="22" t="s">
        <v>179</v>
      </c>
      <c r="AK76" s="22">
        <v>0</v>
      </c>
      <c r="BL76" t="s">
        <v>48</v>
      </c>
      <c r="BM76">
        <f>AVERAGE(A76:P76)</f>
        <v>59.125</v>
      </c>
    </row>
    <row r="77" spans="1:65" ht="15.75" thickBot="1" x14ac:dyDescent="0.3">
      <c r="A77">
        <v>46</v>
      </c>
      <c r="B77">
        <v>69</v>
      </c>
      <c r="C77">
        <v>52</v>
      </c>
      <c r="D77">
        <v>73</v>
      </c>
      <c r="E77">
        <v>20</v>
      </c>
      <c r="F77">
        <v>78</v>
      </c>
      <c r="G77">
        <v>54</v>
      </c>
      <c r="H77">
        <v>28</v>
      </c>
      <c r="I77">
        <v>40</v>
      </c>
      <c r="J77">
        <v>66</v>
      </c>
      <c r="K77">
        <v>60</v>
      </c>
      <c r="L77">
        <v>11</v>
      </c>
      <c r="M77">
        <v>0</v>
      </c>
      <c r="N77">
        <v>72</v>
      </c>
      <c r="O77">
        <v>62</v>
      </c>
      <c r="P77">
        <v>44</v>
      </c>
      <c r="S77">
        <v>72</v>
      </c>
      <c r="T77">
        <v>70</v>
      </c>
      <c r="U77">
        <v>62</v>
      </c>
      <c r="V77">
        <v>70</v>
      </c>
      <c r="W77">
        <v>72</v>
      </c>
      <c r="X77">
        <v>73</v>
      </c>
      <c r="Y77">
        <v>67</v>
      </c>
      <c r="Z77">
        <v>47</v>
      </c>
      <c r="AA77">
        <v>43</v>
      </c>
      <c r="AB77">
        <v>59</v>
      </c>
      <c r="AC77">
        <v>52</v>
      </c>
      <c r="AD77">
        <v>50</v>
      </c>
      <c r="AE77">
        <v>54</v>
      </c>
      <c r="AF77">
        <v>84</v>
      </c>
      <c r="AG77">
        <v>63</v>
      </c>
      <c r="AH77">
        <v>49</v>
      </c>
      <c r="BL77" t="s">
        <v>85</v>
      </c>
      <c r="BM77">
        <f>AVERAGE(A77:P77)</f>
        <v>48.4375</v>
      </c>
    </row>
    <row r="78" spans="1:65" ht="15.75" thickBot="1" x14ac:dyDescent="0.3">
      <c r="A78">
        <v>91</v>
      </c>
      <c r="B78">
        <v>84</v>
      </c>
      <c r="C78">
        <v>40</v>
      </c>
      <c r="D78">
        <v>59</v>
      </c>
      <c r="E78">
        <v>8</v>
      </c>
      <c r="F78">
        <v>70</v>
      </c>
      <c r="G78">
        <v>64</v>
      </c>
      <c r="H78">
        <v>46</v>
      </c>
      <c r="I78">
        <v>8</v>
      </c>
      <c r="J78">
        <v>70</v>
      </c>
      <c r="K78">
        <v>64</v>
      </c>
      <c r="L78">
        <v>39</v>
      </c>
      <c r="M78">
        <v>38</v>
      </c>
      <c r="N78">
        <v>89</v>
      </c>
      <c r="O78">
        <v>58</v>
      </c>
      <c r="P78">
        <v>66</v>
      </c>
      <c r="S78">
        <v>72</v>
      </c>
      <c r="T78">
        <v>70</v>
      </c>
      <c r="U78">
        <v>62</v>
      </c>
      <c r="V78">
        <v>70</v>
      </c>
      <c r="W78">
        <v>72</v>
      </c>
      <c r="X78">
        <v>74</v>
      </c>
      <c r="Y78">
        <v>68</v>
      </c>
      <c r="Z78">
        <v>48</v>
      </c>
      <c r="AA78">
        <v>46</v>
      </c>
      <c r="AB78">
        <v>60</v>
      </c>
      <c r="AC78">
        <v>52</v>
      </c>
      <c r="AD78">
        <v>50</v>
      </c>
      <c r="AE78">
        <v>54</v>
      </c>
      <c r="AF78">
        <v>84</v>
      </c>
      <c r="AG78">
        <v>63</v>
      </c>
      <c r="AH78">
        <v>49</v>
      </c>
      <c r="AW78" s="23" t="s">
        <v>178</v>
      </c>
      <c r="AX78" s="23" t="s">
        <v>180</v>
      </c>
      <c r="BL78" t="s">
        <v>117</v>
      </c>
      <c r="BM78">
        <f>AVERAGE(A78:P78)</f>
        <v>55.875</v>
      </c>
    </row>
    <row r="79" spans="1:65" x14ac:dyDescent="0.25">
      <c r="A79">
        <v>83</v>
      </c>
      <c r="B79">
        <v>81</v>
      </c>
      <c r="C79">
        <v>49</v>
      </c>
      <c r="D79">
        <v>78</v>
      </c>
      <c r="E79">
        <v>93</v>
      </c>
      <c r="F79">
        <v>46</v>
      </c>
      <c r="G79">
        <v>72</v>
      </c>
      <c r="H79">
        <v>62</v>
      </c>
      <c r="I79">
        <v>71</v>
      </c>
      <c r="J79">
        <v>75</v>
      </c>
      <c r="K79">
        <v>49</v>
      </c>
      <c r="L79">
        <v>9</v>
      </c>
      <c r="M79">
        <v>37</v>
      </c>
      <c r="N79">
        <v>84</v>
      </c>
      <c r="O79">
        <v>67</v>
      </c>
      <c r="P79">
        <v>50</v>
      </c>
      <c r="S79">
        <v>72</v>
      </c>
      <c r="T79">
        <v>70</v>
      </c>
      <c r="U79">
        <v>62</v>
      </c>
      <c r="V79">
        <v>70</v>
      </c>
      <c r="W79">
        <v>74</v>
      </c>
      <c r="X79">
        <v>74</v>
      </c>
      <c r="Y79">
        <v>68</v>
      </c>
      <c r="Z79">
        <v>48</v>
      </c>
      <c r="AA79">
        <v>46</v>
      </c>
      <c r="AB79">
        <v>60</v>
      </c>
      <c r="AC79">
        <v>52</v>
      </c>
      <c r="AD79">
        <v>51</v>
      </c>
      <c r="AE79">
        <v>55</v>
      </c>
      <c r="AF79">
        <v>84</v>
      </c>
      <c r="AG79">
        <v>63</v>
      </c>
      <c r="AH79">
        <v>50</v>
      </c>
      <c r="AJ79" s="23" t="s">
        <v>178</v>
      </c>
      <c r="AK79" s="23" t="s">
        <v>180</v>
      </c>
      <c r="AW79" s="21">
        <v>10</v>
      </c>
      <c r="AX79" s="19">
        <v>0</v>
      </c>
      <c r="BL79" t="s">
        <v>45</v>
      </c>
      <c r="BM79">
        <f>AVERAGE(A79:P79)</f>
        <v>62.875</v>
      </c>
    </row>
    <row r="80" spans="1:65" x14ac:dyDescent="0.25">
      <c r="A80">
        <v>73</v>
      </c>
      <c r="B80">
        <v>63</v>
      </c>
      <c r="C80">
        <v>68</v>
      </c>
      <c r="D80">
        <v>84</v>
      </c>
      <c r="E80">
        <v>76</v>
      </c>
      <c r="F80">
        <v>80</v>
      </c>
      <c r="G80">
        <v>81</v>
      </c>
      <c r="H80">
        <v>64</v>
      </c>
      <c r="I80">
        <v>52</v>
      </c>
      <c r="J80">
        <v>68</v>
      </c>
      <c r="K80">
        <v>68</v>
      </c>
      <c r="L80">
        <v>68</v>
      </c>
      <c r="M80">
        <v>82</v>
      </c>
      <c r="N80">
        <v>82</v>
      </c>
      <c r="O80">
        <v>81</v>
      </c>
      <c r="P80">
        <v>57</v>
      </c>
      <c r="S80">
        <v>72</v>
      </c>
      <c r="T80">
        <v>71</v>
      </c>
      <c r="U80">
        <v>63</v>
      </c>
      <c r="V80">
        <v>70</v>
      </c>
      <c r="W80">
        <v>74</v>
      </c>
      <c r="X80">
        <v>74</v>
      </c>
      <c r="Y80">
        <v>68</v>
      </c>
      <c r="Z80">
        <v>49</v>
      </c>
      <c r="AA80">
        <v>48</v>
      </c>
      <c r="AB80">
        <v>60</v>
      </c>
      <c r="AC80">
        <v>53</v>
      </c>
      <c r="AD80">
        <v>52</v>
      </c>
      <c r="AE80">
        <v>55</v>
      </c>
      <c r="AF80">
        <v>84</v>
      </c>
      <c r="AG80">
        <v>63</v>
      </c>
      <c r="AH80">
        <v>50</v>
      </c>
      <c r="AJ80" s="21">
        <v>10</v>
      </c>
      <c r="AK80" s="19">
        <v>0</v>
      </c>
      <c r="AW80" s="21">
        <v>20</v>
      </c>
      <c r="AX80" s="19">
        <v>3</v>
      </c>
      <c r="BL80" t="s">
        <v>33</v>
      </c>
      <c r="BM80">
        <f>AVERAGE(A80:P80)</f>
        <v>71.6875</v>
      </c>
    </row>
    <row r="81" spans="1:65" x14ac:dyDescent="0.25">
      <c r="A81">
        <v>18</v>
      </c>
      <c r="B81">
        <v>40</v>
      </c>
      <c r="C81">
        <v>60</v>
      </c>
      <c r="D81">
        <v>68</v>
      </c>
      <c r="E81">
        <v>1</v>
      </c>
      <c r="F81">
        <v>67</v>
      </c>
      <c r="G81">
        <v>72</v>
      </c>
      <c r="H81">
        <v>34</v>
      </c>
      <c r="I81">
        <v>16</v>
      </c>
      <c r="J81">
        <v>33</v>
      </c>
      <c r="K81">
        <v>69</v>
      </c>
      <c r="L81">
        <v>18</v>
      </c>
      <c r="M81">
        <v>1</v>
      </c>
      <c r="N81">
        <v>91</v>
      </c>
      <c r="O81">
        <v>43</v>
      </c>
      <c r="P81">
        <v>38</v>
      </c>
      <c r="S81">
        <v>72</v>
      </c>
      <c r="T81">
        <v>71</v>
      </c>
      <c r="U81">
        <v>64</v>
      </c>
      <c r="V81">
        <v>70</v>
      </c>
      <c r="W81">
        <v>74</v>
      </c>
      <c r="X81">
        <v>74</v>
      </c>
      <c r="Y81">
        <v>69</v>
      </c>
      <c r="Z81">
        <v>49</v>
      </c>
      <c r="AA81">
        <v>49</v>
      </c>
      <c r="AB81">
        <v>61</v>
      </c>
      <c r="AC81">
        <v>53</v>
      </c>
      <c r="AD81">
        <v>52</v>
      </c>
      <c r="AE81">
        <v>55</v>
      </c>
      <c r="AF81">
        <v>84</v>
      </c>
      <c r="AG81">
        <v>64</v>
      </c>
      <c r="AH81">
        <v>50</v>
      </c>
      <c r="AJ81" s="21">
        <v>20</v>
      </c>
      <c r="AK81" s="19">
        <v>1</v>
      </c>
      <c r="AW81" s="21">
        <v>30</v>
      </c>
      <c r="AX81" s="19">
        <v>4</v>
      </c>
      <c r="BL81" t="s">
        <v>148</v>
      </c>
      <c r="BM81">
        <f>AVERAGE(A81:P81)</f>
        <v>41.8125</v>
      </c>
    </row>
    <row r="82" spans="1:65" x14ac:dyDescent="0.25">
      <c r="A82">
        <v>44</v>
      </c>
      <c r="B82">
        <v>80</v>
      </c>
      <c r="C82">
        <v>44</v>
      </c>
      <c r="D82">
        <v>81</v>
      </c>
      <c r="E82">
        <v>86</v>
      </c>
      <c r="F82">
        <v>68</v>
      </c>
      <c r="G82">
        <v>89</v>
      </c>
      <c r="H82">
        <v>47</v>
      </c>
      <c r="I82">
        <v>12</v>
      </c>
      <c r="J82">
        <v>63</v>
      </c>
      <c r="K82">
        <v>61</v>
      </c>
      <c r="L82">
        <v>21</v>
      </c>
      <c r="M82">
        <v>88</v>
      </c>
      <c r="N82">
        <v>91</v>
      </c>
      <c r="O82">
        <v>62</v>
      </c>
      <c r="P82">
        <v>62</v>
      </c>
      <c r="S82">
        <v>72</v>
      </c>
      <c r="T82">
        <v>71</v>
      </c>
      <c r="U82">
        <v>64</v>
      </c>
      <c r="V82">
        <v>71</v>
      </c>
      <c r="W82">
        <v>76</v>
      </c>
      <c r="X82">
        <v>74</v>
      </c>
      <c r="Y82">
        <v>69</v>
      </c>
      <c r="Z82">
        <v>50</v>
      </c>
      <c r="AA82">
        <v>49</v>
      </c>
      <c r="AB82">
        <v>61</v>
      </c>
      <c r="AC82">
        <v>55</v>
      </c>
      <c r="AD82">
        <v>52</v>
      </c>
      <c r="AE82">
        <v>56</v>
      </c>
      <c r="AF82">
        <v>84</v>
      </c>
      <c r="AG82">
        <v>64</v>
      </c>
      <c r="AH82">
        <v>50</v>
      </c>
      <c r="AJ82" s="21">
        <v>30</v>
      </c>
      <c r="AK82" s="19">
        <v>2</v>
      </c>
      <c r="AW82" s="21">
        <v>40</v>
      </c>
      <c r="AX82" s="19">
        <v>2</v>
      </c>
      <c r="BL82" t="s">
        <v>53</v>
      </c>
      <c r="BM82">
        <f>AVERAGE(A82:P82)</f>
        <v>62.4375</v>
      </c>
    </row>
    <row r="83" spans="1:65" x14ac:dyDescent="0.25">
      <c r="A83">
        <v>69</v>
      </c>
      <c r="B83">
        <v>58</v>
      </c>
      <c r="C83">
        <v>58</v>
      </c>
      <c r="D83">
        <v>71</v>
      </c>
      <c r="E83">
        <v>98</v>
      </c>
      <c r="F83">
        <v>74</v>
      </c>
      <c r="G83">
        <v>90</v>
      </c>
      <c r="H83">
        <v>64</v>
      </c>
      <c r="I83">
        <v>16</v>
      </c>
      <c r="J83">
        <v>68</v>
      </c>
      <c r="K83">
        <v>69</v>
      </c>
      <c r="L83">
        <v>70</v>
      </c>
      <c r="M83">
        <v>88</v>
      </c>
      <c r="N83">
        <v>67</v>
      </c>
      <c r="O83">
        <v>77</v>
      </c>
      <c r="P83">
        <v>71</v>
      </c>
      <c r="S83">
        <v>72</v>
      </c>
      <c r="T83">
        <v>71</v>
      </c>
      <c r="U83">
        <v>65</v>
      </c>
      <c r="V83">
        <v>71</v>
      </c>
      <c r="W83">
        <v>76</v>
      </c>
      <c r="X83">
        <v>74</v>
      </c>
      <c r="Y83">
        <v>70</v>
      </c>
      <c r="Z83">
        <v>50</v>
      </c>
      <c r="AA83">
        <v>50</v>
      </c>
      <c r="AB83">
        <v>61</v>
      </c>
      <c r="AC83">
        <v>55</v>
      </c>
      <c r="AD83">
        <v>52</v>
      </c>
      <c r="AE83">
        <v>56</v>
      </c>
      <c r="AF83">
        <v>84</v>
      </c>
      <c r="AG83">
        <v>64</v>
      </c>
      <c r="AH83">
        <v>50</v>
      </c>
      <c r="AJ83" s="21">
        <v>40</v>
      </c>
      <c r="AK83" s="19">
        <v>2</v>
      </c>
      <c r="AW83" s="21">
        <v>50</v>
      </c>
      <c r="AX83" s="19">
        <v>5</v>
      </c>
      <c r="BL83" t="s">
        <v>70</v>
      </c>
      <c r="BM83">
        <f>AVERAGE(A83:P83)</f>
        <v>69.25</v>
      </c>
    </row>
    <row r="84" spans="1:65" x14ac:dyDescent="0.25">
      <c r="A84">
        <v>85</v>
      </c>
      <c r="B84">
        <v>52</v>
      </c>
      <c r="C84">
        <v>31</v>
      </c>
      <c r="D84">
        <v>46</v>
      </c>
      <c r="E84">
        <v>76</v>
      </c>
      <c r="F84">
        <v>80</v>
      </c>
      <c r="G84">
        <v>59</v>
      </c>
      <c r="H84">
        <v>30</v>
      </c>
      <c r="I84">
        <v>12</v>
      </c>
      <c r="J84">
        <v>55</v>
      </c>
      <c r="K84">
        <v>60</v>
      </c>
      <c r="L84">
        <v>45</v>
      </c>
      <c r="M84">
        <v>7</v>
      </c>
      <c r="N84">
        <v>64</v>
      </c>
      <c r="O84">
        <v>61</v>
      </c>
      <c r="P84">
        <v>21</v>
      </c>
      <c r="S84">
        <v>73</v>
      </c>
      <c r="T84">
        <v>72</v>
      </c>
      <c r="U84">
        <v>65</v>
      </c>
      <c r="V84">
        <v>71</v>
      </c>
      <c r="W84">
        <v>76</v>
      </c>
      <c r="X84">
        <v>74</v>
      </c>
      <c r="Y84">
        <v>70</v>
      </c>
      <c r="Z84">
        <v>50</v>
      </c>
      <c r="AA84">
        <v>52</v>
      </c>
      <c r="AB84">
        <v>62</v>
      </c>
      <c r="AC84">
        <v>55</v>
      </c>
      <c r="AD84">
        <v>53</v>
      </c>
      <c r="AE84">
        <v>56</v>
      </c>
      <c r="AF84">
        <v>85</v>
      </c>
      <c r="AG84">
        <v>64</v>
      </c>
      <c r="AH84">
        <v>51</v>
      </c>
      <c r="AJ84" s="21">
        <v>50</v>
      </c>
      <c r="AK84" s="19">
        <v>2</v>
      </c>
      <c r="AW84" s="21">
        <v>60</v>
      </c>
      <c r="AX84" s="19">
        <v>7</v>
      </c>
      <c r="BL84" t="s">
        <v>111</v>
      </c>
      <c r="BM84">
        <f>AVERAGE(A84:P84)</f>
        <v>49</v>
      </c>
    </row>
    <row r="85" spans="1:65" x14ac:dyDescent="0.25">
      <c r="A85">
        <v>65</v>
      </c>
      <c r="B85">
        <v>65</v>
      </c>
      <c r="C85">
        <v>40</v>
      </c>
      <c r="D85">
        <v>59</v>
      </c>
      <c r="E85">
        <v>76</v>
      </c>
      <c r="F85">
        <v>78</v>
      </c>
      <c r="G85">
        <v>75</v>
      </c>
      <c r="H85">
        <v>38</v>
      </c>
      <c r="I85">
        <v>27</v>
      </c>
      <c r="J85">
        <v>62</v>
      </c>
      <c r="K85">
        <v>53</v>
      </c>
      <c r="L85">
        <v>57</v>
      </c>
      <c r="M85">
        <v>84</v>
      </c>
      <c r="N85">
        <v>79</v>
      </c>
      <c r="O85">
        <v>57</v>
      </c>
      <c r="P85">
        <v>70</v>
      </c>
      <c r="S85">
        <v>73</v>
      </c>
      <c r="T85">
        <v>72</v>
      </c>
      <c r="U85">
        <v>66</v>
      </c>
      <c r="V85">
        <v>71</v>
      </c>
      <c r="W85">
        <v>76</v>
      </c>
      <c r="X85">
        <v>75</v>
      </c>
      <c r="Y85">
        <v>70</v>
      </c>
      <c r="Z85">
        <v>50</v>
      </c>
      <c r="AA85">
        <v>52</v>
      </c>
      <c r="AB85">
        <v>62</v>
      </c>
      <c r="AC85">
        <v>55</v>
      </c>
      <c r="AD85">
        <v>54</v>
      </c>
      <c r="AE85">
        <v>56</v>
      </c>
      <c r="AF85">
        <v>85</v>
      </c>
      <c r="AG85">
        <v>64</v>
      </c>
      <c r="AH85">
        <v>51</v>
      </c>
      <c r="AJ85" s="21">
        <v>60</v>
      </c>
      <c r="AK85" s="19">
        <v>13</v>
      </c>
      <c r="AW85" s="21">
        <v>70</v>
      </c>
      <c r="AX85" s="19">
        <v>13</v>
      </c>
      <c r="BL85" t="s">
        <v>127</v>
      </c>
      <c r="BM85">
        <f>AVERAGE(A85:P85)</f>
        <v>61.5625</v>
      </c>
    </row>
    <row r="86" spans="1:65" x14ac:dyDescent="0.25">
      <c r="A86">
        <v>66</v>
      </c>
      <c r="B86">
        <v>60</v>
      </c>
      <c r="C86">
        <v>78</v>
      </c>
      <c r="D86">
        <v>77</v>
      </c>
      <c r="E86">
        <v>12</v>
      </c>
      <c r="F86">
        <v>72</v>
      </c>
      <c r="G86">
        <v>43</v>
      </c>
      <c r="H86">
        <v>39</v>
      </c>
      <c r="I86">
        <v>12</v>
      </c>
      <c r="J86">
        <v>5</v>
      </c>
      <c r="K86">
        <v>26</v>
      </c>
      <c r="L86">
        <v>62</v>
      </c>
      <c r="M86">
        <v>22</v>
      </c>
      <c r="N86">
        <v>52</v>
      </c>
      <c r="O86">
        <v>57</v>
      </c>
      <c r="P86">
        <v>38</v>
      </c>
      <c r="S86">
        <v>73</v>
      </c>
      <c r="T86">
        <v>72</v>
      </c>
      <c r="U86">
        <v>66</v>
      </c>
      <c r="V86">
        <v>72</v>
      </c>
      <c r="W86">
        <v>76</v>
      </c>
      <c r="X86">
        <v>75</v>
      </c>
      <c r="Y86">
        <v>70</v>
      </c>
      <c r="Z86">
        <v>50</v>
      </c>
      <c r="AA86">
        <v>52</v>
      </c>
      <c r="AB86">
        <v>62</v>
      </c>
      <c r="AC86">
        <v>55</v>
      </c>
      <c r="AD86">
        <v>54</v>
      </c>
      <c r="AE86">
        <v>57</v>
      </c>
      <c r="AF86">
        <v>85</v>
      </c>
      <c r="AG86">
        <v>65</v>
      </c>
      <c r="AH86">
        <v>51</v>
      </c>
      <c r="AJ86" s="21">
        <v>70</v>
      </c>
      <c r="AK86" s="19">
        <v>46</v>
      </c>
      <c r="AW86" s="21">
        <v>80</v>
      </c>
      <c r="AX86" s="19">
        <v>28</v>
      </c>
      <c r="BL86" t="s">
        <v>51</v>
      </c>
      <c r="BM86">
        <f>AVERAGE(A86:P86)</f>
        <v>45.0625</v>
      </c>
    </row>
    <row r="87" spans="1:65" x14ac:dyDescent="0.25">
      <c r="A87">
        <v>61</v>
      </c>
      <c r="B87">
        <v>25</v>
      </c>
      <c r="C87">
        <v>61</v>
      </c>
      <c r="D87">
        <v>61</v>
      </c>
      <c r="E87">
        <v>12</v>
      </c>
      <c r="F87">
        <v>59</v>
      </c>
      <c r="G87">
        <v>50</v>
      </c>
      <c r="H87">
        <v>20</v>
      </c>
      <c r="I87">
        <v>17</v>
      </c>
      <c r="J87">
        <v>10</v>
      </c>
      <c r="K87">
        <v>27</v>
      </c>
      <c r="L87">
        <v>61</v>
      </c>
      <c r="M87">
        <v>25</v>
      </c>
      <c r="N87">
        <v>22</v>
      </c>
      <c r="O87">
        <v>42</v>
      </c>
      <c r="P87">
        <v>67</v>
      </c>
      <c r="S87">
        <v>73</v>
      </c>
      <c r="T87">
        <v>73</v>
      </c>
      <c r="U87">
        <v>66</v>
      </c>
      <c r="V87">
        <v>72</v>
      </c>
      <c r="W87">
        <v>77</v>
      </c>
      <c r="X87">
        <v>76</v>
      </c>
      <c r="Y87">
        <v>70</v>
      </c>
      <c r="Z87">
        <v>50</v>
      </c>
      <c r="AA87">
        <v>52</v>
      </c>
      <c r="AB87">
        <v>62</v>
      </c>
      <c r="AC87">
        <v>55</v>
      </c>
      <c r="AD87">
        <v>55</v>
      </c>
      <c r="AE87">
        <v>57</v>
      </c>
      <c r="AF87">
        <v>85</v>
      </c>
      <c r="AG87">
        <v>65</v>
      </c>
      <c r="AH87">
        <v>52</v>
      </c>
      <c r="AJ87" s="21">
        <v>80</v>
      </c>
      <c r="AK87" s="19">
        <v>43</v>
      </c>
      <c r="AW87" s="21">
        <v>90</v>
      </c>
      <c r="AX87" s="19">
        <v>46</v>
      </c>
      <c r="BL87" t="s">
        <v>43</v>
      </c>
      <c r="BM87">
        <f>AVERAGE(A87:P87)</f>
        <v>38.75</v>
      </c>
    </row>
    <row r="88" spans="1:65" x14ac:dyDescent="0.25">
      <c r="A88">
        <v>54</v>
      </c>
      <c r="B88">
        <v>91</v>
      </c>
      <c r="C88">
        <v>36</v>
      </c>
      <c r="D88">
        <v>74</v>
      </c>
      <c r="E88">
        <v>1</v>
      </c>
      <c r="F88">
        <v>72</v>
      </c>
      <c r="G88">
        <v>61</v>
      </c>
      <c r="H88">
        <v>26</v>
      </c>
      <c r="I88">
        <v>38</v>
      </c>
      <c r="J88">
        <v>42</v>
      </c>
      <c r="K88">
        <v>48</v>
      </c>
      <c r="L88">
        <v>62</v>
      </c>
      <c r="M88">
        <v>46</v>
      </c>
      <c r="N88">
        <v>56</v>
      </c>
      <c r="O88">
        <v>44</v>
      </c>
      <c r="P88">
        <v>28</v>
      </c>
      <c r="S88">
        <v>74</v>
      </c>
      <c r="T88">
        <v>73</v>
      </c>
      <c r="U88">
        <v>67</v>
      </c>
      <c r="V88">
        <v>72</v>
      </c>
      <c r="W88">
        <v>78</v>
      </c>
      <c r="X88">
        <v>76</v>
      </c>
      <c r="Y88">
        <v>70</v>
      </c>
      <c r="Z88">
        <v>50</v>
      </c>
      <c r="AA88">
        <v>53</v>
      </c>
      <c r="AB88">
        <v>62</v>
      </c>
      <c r="AC88">
        <v>55</v>
      </c>
      <c r="AD88">
        <v>55</v>
      </c>
      <c r="AE88">
        <v>58</v>
      </c>
      <c r="AF88">
        <v>86</v>
      </c>
      <c r="AG88">
        <v>65</v>
      </c>
      <c r="AH88">
        <v>52</v>
      </c>
      <c r="AJ88" s="21">
        <v>90</v>
      </c>
      <c r="AK88" s="19">
        <v>10</v>
      </c>
      <c r="AW88" s="21">
        <v>100</v>
      </c>
      <c r="AX88" s="19">
        <v>12</v>
      </c>
      <c r="BL88" t="s">
        <v>115</v>
      </c>
      <c r="BM88">
        <f>AVERAGE(A88:P88)</f>
        <v>48.6875</v>
      </c>
    </row>
    <row r="89" spans="1:65" ht="15.75" thickBot="1" x14ac:dyDescent="0.3">
      <c r="A89">
        <v>67</v>
      </c>
      <c r="B89">
        <v>71</v>
      </c>
      <c r="C89">
        <v>59</v>
      </c>
      <c r="D89">
        <v>70</v>
      </c>
      <c r="E89">
        <v>16</v>
      </c>
      <c r="F89">
        <v>70</v>
      </c>
      <c r="G89">
        <v>57</v>
      </c>
      <c r="H89">
        <v>20</v>
      </c>
      <c r="I89">
        <v>38</v>
      </c>
      <c r="J89">
        <v>45</v>
      </c>
      <c r="K89">
        <v>29</v>
      </c>
      <c r="L89">
        <v>44</v>
      </c>
      <c r="M89">
        <v>19</v>
      </c>
      <c r="N89">
        <v>76</v>
      </c>
      <c r="O89">
        <v>39</v>
      </c>
      <c r="P89">
        <v>39</v>
      </c>
      <c r="S89">
        <v>74</v>
      </c>
      <c r="T89">
        <v>74</v>
      </c>
      <c r="U89">
        <v>67</v>
      </c>
      <c r="V89">
        <v>72</v>
      </c>
      <c r="W89">
        <v>78</v>
      </c>
      <c r="X89">
        <v>76</v>
      </c>
      <c r="Y89">
        <v>71</v>
      </c>
      <c r="Z89">
        <v>51</v>
      </c>
      <c r="AA89">
        <v>54</v>
      </c>
      <c r="AB89">
        <v>63</v>
      </c>
      <c r="AC89">
        <v>55</v>
      </c>
      <c r="AD89">
        <v>57</v>
      </c>
      <c r="AE89">
        <v>58</v>
      </c>
      <c r="AF89">
        <v>86</v>
      </c>
      <c r="AG89">
        <v>65</v>
      </c>
      <c r="AH89">
        <v>53</v>
      </c>
      <c r="AJ89" s="21">
        <v>100</v>
      </c>
      <c r="AK89" s="19">
        <v>1</v>
      </c>
      <c r="AW89" s="22" t="s">
        <v>179</v>
      </c>
      <c r="AX89" s="22">
        <v>0</v>
      </c>
      <c r="BL89" t="s">
        <v>77</v>
      </c>
      <c r="BM89">
        <f>AVERAGE(A89:P89)</f>
        <v>47.4375</v>
      </c>
    </row>
    <row r="90" spans="1:65" ht="15.75" thickBot="1" x14ac:dyDescent="0.3">
      <c r="A90">
        <v>68</v>
      </c>
      <c r="B90">
        <v>75</v>
      </c>
      <c r="C90">
        <v>72</v>
      </c>
      <c r="D90">
        <v>69</v>
      </c>
      <c r="E90">
        <v>12</v>
      </c>
      <c r="F90">
        <v>66</v>
      </c>
      <c r="G90">
        <v>66</v>
      </c>
      <c r="H90">
        <v>4</v>
      </c>
      <c r="I90">
        <v>28</v>
      </c>
      <c r="J90">
        <v>28</v>
      </c>
      <c r="K90">
        <v>46</v>
      </c>
      <c r="L90">
        <v>59</v>
      </c>
      <c r="M90">
        <v>32</v>
      </c>
      <c r="N90">
        <v>88</v>
      </c>
      <c r="O90">
        <v>58</v>
      </c>
      <c r="P90">
        <v>29</v>
      </c>
      <c r="S90">
        <v>75</v>
      </c>
      <c r="T90">
        <v>75</v>
      </c>
      <c r="U90">
        <v>67</v>
      </c>
      <c r="V90">
        <v>73</v>
      </c>
      <c r="W90">
        <v>79</v>
      </c>
      <c r="X90">
        <v>76</v>
      </c>
      <c r="Y90">
        <v>71</v>
      </c>
      <c r="Z90">
        <v>51</v>
      </c>
      <c r="AA90">
        <v>54</v>
      </c>
      <c r="AB90">
        <v>63</v>
      </c>
      <c r="AC90">
        <v>56</v>
      </c>
      <c r="AD90">
        <v>58</v>
      </c>
      <c r="AE90">
        <v>59</v>
      </c>
      <c r="AF90">
        <v>86</v>
      </c>
      <c r="AG90">
        <v>65</v>
      </c>
      <c r="AH90">
        <v>53</v>
      </c>
      <c r="AJ90" s="22" t="s">
        <v>179</v>
      </c>
      <c r="AK90" s="22">
        <v>0</v>
      </c>
      <c r="BL90" t="s">
        <v>104</v>
      </c>
      <c r="BM90">
        <f>AVERAGE(A90:P90)</f>
        <v>50</v>
      </c>
    </row>
    <row r="91" spans="1:65" x14ac:dyDescent="0.25">
      <c r="A91">
        <v>70</v>
      </c>
      <c r="B91">
        <v>81</v>
      </c>
      <c r="C91">
        <v>70</v>
      </c>
      <c r="D91">
        <v>59</v>
      </c>
      <c r="E91">
        <v>18</v>
      </c>
      <c r="F91">
        <v>54</v>
      </c>
      <c r="G91">
        <v>76</v>
      </c>
      <c r="H91">
        <v>65</v>
      </c>
      <c r="I91">
        <v>21</v>
      </c>
      <c r="J91">
        <v>34</v>
      </c>
      <c r="K91">
        <v>50</v>
      </c>
      <c r="L91">
        <v>41</v>
      </c>
      <c r="M91">
        <v>9</v>
      </c>
      <c r="N91">
        <v>91</v>
      </c>
      <c r="O91">
        <v>58</v>
      </c>
      <c r="P91">
        <v>38</v>
      </c>
      <c r="S91">
        <v>75</v>
      </c>
      <c r="T91">
        <v>75</v>
      </c>
      <c r="U91">
        <v>67</v>
      </c>
      <c r="V91">
        <v>73</v>
      </c>
      <c r="W91">
        <v>81</v>
      </c>
      <c r="X91">
        <v>77</v>
      </c>
      <c r="Y91">
        <v>71</v>
      </c>
      <c r="Z91">
        <v>52</v>
      </c>
      <c r="AA91">
        <v>55</v>
      </c>
      <c r="AB91">
        <v>63</v>
      </c>
      <c r="AC91">
        <v>56</v>
      </c>
      <c r="AD91">
        <v>58</v>
      </c>
      <c r="AE91">
        <v>63</v>
      </c>
      <c r="AF91">
        <v>86</v>
      </c>
      <c r="AG91">
        <v>66</v>
      </c>
      <c r="AH91">
        <v>54</v>
      </c>
      <c r="BL91" t="s">
        <v>92</v>
      </c>
      <c r="BM91">
        <f>AVERAGE(A91:P91)</f>
        <v>52.1875</v>
      </c>
    </row>
    <row r="92" spans="1:65" x14ac:dyDescent="0.25">
      <c r="A92">
        <v>72</v>
      </c>
      <c r="B92">
        <v>54</v>
      </c>
      <c r="C92">
        <v>72</v>
      </c>
      <c r="D92">
        <v>73</v>
      </c>
      <c r="E92">
        <v>97</v>
      </c>
      <c r="F92">
        <v>71</v>
      </c>
      <c r="G92">
        <v>89</v>
      </c>
      <c r="H92">
        <v>68</v>
      </c>
      <c r="I92">
        <v>62</v>
      </c>
      <c r="J92">
        <v>61</v>
      </c>
      <c r="K92">
        <v>48</v>
      </c>
      <c r="L92">
        <v>46</v>
      </c>
      <c r="M92">
        <v>92</v>
      </c>
      <c r="N92">
        <v>94</v>
      </c>
      <c r="O92">
        <v>64</v>
      </c>
      <c r="P92">
        <v>35</v>
      </c>
      <c r="S92">
        <v>76</v>
      </c>
      <c r="T92">
        <v>75</v>
      </c>
      <c r="U92">
        <v>68</v>
      </c>
      <c r="V92">
        <v>73</v>
      </c>
      <c r="W92">
        <v>81</v>
      </c>
      <c r="X92">
        <v>77</v>
      </c>
      <c r="Y92">
        <v>72</v>
      </c>
      <c r="Z92">
        <v>52</v>
      </c>
      <c r="AA92">
        <v>55</v>
      </c>
      <c r="AB92">
        <v>64</v>
      </c>
      <c r="AC92">
        <v>56</v>
      </c>
      <c r="AD92">
        <v>58</v>
      </c>
      <c r="AE92">
        <v>63</v>
      </c>
      <c r="AF92">
        <v>87</v>
      </c>
      <c r="AG92">
        <v>66</v>
      </c>
      <c r="AH92">
        <v>54</v>
      </c>
      <c r="BL92" t="s">
        <v>123</v>
      </c>
      <c r="BM92">
        <f>AVERAGE(A92:P92)</f>
        <v>68.625</v>
      </c>
    </row>
    <row r="93" spans="1:65" ht="15.75" thickBot="1" x14ac:dyDescent="0.3">
      <c r="A93">
        <v>59</v>
      </c>
      <c r="B93">
        <v>9</v>
      </c>
      <c r="C93">
        <v>28</v>
      </c>
      <c r="D93">
        <v>50</v>
      </c>
      <c r="E93">
        <v>9</v>
      </c>
      <c r="F93">
        <v>62</v>
      </c>
      <c r="G93">
        <v>32</v>
      </c>
      <c r="H93">
        <v>15</v>
      </c>
      <c r="I93">
        <v>22</v>
      </c>
      <c r="J93">
        <v>65</v>
      </c>
      <c r="K93">
        <v>51</v>
      </c>
      <c r="L93">
        <v>38</v>
      </c>
      <c r="M93">
        <v>16</v>
      </c>
      <c r="N93">
        <v>77</v>
      </c>
      <c r="O93">
        <v>43</v>
      </c>
      <c r="P93">
        <v>35</v>
      </c>
      <c r="S93">
        <v>76</v>
      </c>
      <c r="T93">
        <v>76</v>
      </c>
      <c r="U93">
        <v>68</v>
      </c>
      <c r="V93">
        <v>73</v>
      </c>
      <c r="W93">
        <v>82</v>
      </c>
      <c r="X93">
        <v>77</v>
      </c>
      <c r="Y93">
        <v>72</v>
      </c>
      <c r="Z93">
        <v>52</v>
      </c>
      <c r="AA93">
        <v>56</v>
      </c>
      <c r="AB93">
        <v>64</v>
      </c>
      <c r="AC93">
        <v>57</v>
      </c>
      <c r="AD93">
        <v>58</v>
      </c>
      <c r="AE93">
        <v>65</v>
      </c>
      <c r="AF93">
        <v>87</v>
      </c>
      <c r="AG93">
        <v>66</v>
      </c>
      <c r="AH93">
        <v>54</v>
      </c>
      <c r="BL93" t="s">
        <v>44</v>
      </c>
      <c r="BM93">
        <f>AVERAGE(A93:P93)</f>
        <v>38.1875</v>
      </c>
    </row>
    <row r="94" spans="1:65" x14ac:dyDescent="0.25">
      <c r="A94">
        <v>54</v>
      </c>
      <c r="B94">
        <v>88</v>
      </c>
      <c r="C94">
        <v>38</v>
      </c>
      <c r="D94">
        <v>76</v>
      </c>
      <c r="E94">
        <v>49</v>
      </c>
      <c r="F94">
        <v>74</v>
      </c>
      <c r="G94">
        <v>47</v>
      </c>
      <c r="H94">
        <v>30</v>
      </c>
      <c r="I94">
        <v>17</v>
      </c>
      <c r="J94">
        <v>26</v>
      </c>
      <c r="K94">
        <v>47</v>
      </c>
      <c r="L94">
        <v>25</v>
      </c>
      <c r="M94">
        <v>46</v>
      </c>
      <c r="N94">
        <v>24</v>
      </c>
      <c r="O94">
        <v>34</v>
      </c>
      <c r="P94">
        <v>14</v>
      </c>
      <c r="S94">
        <v>76</v>
      </c>
      <c r="T94">
        <v>76</v>
      </c>
      <c r="U94">
        <v>68</v>
      </c>
      <c r="V94">
        <v>73</v>
      </c>
      <c r="W94">
        <v>82</v>
      </c>
      <c r="X94">
        <v>78</v>
      </c>
      <c r="Y94">
        <v>72</v>
      </c>
      <c r="Z94">
        <v>52</v>
      </c>
      <c r="AA94">
        <v>56</v>
      </c>
      <c r="AB94">
        <v>64</v>
      </c>
      <c r="AC94">
        <v>57</v>
      </c>
      <c r="AD94">
        <v>59</v>
      </c>
      <c r="AE94">
        <v>67</v>
      </c>
      <c r="AF94">
        <v>87</v>
      </c>
      <c r="AG94">
        <v>66</v>
      </c>
      <c r="AH94">
        <v>54</v>
      </c>
      <c r="AJ94" s="23" t="s">
        <v>178</v>
      </c>
      <c r="AK94" s="23" t="s">
        <v>180</v>
      </c>
      <c r="AW94" s="23" t="s">
        <v>178</v>
      </c>
      <c r="AX94" s="23" t="s">
        <v>180</v>
      </c>
      <c r="BL94" t="s">
        <v>32</v>
      </c>
      <c r="BM94">
        <f>AVERAGE(A94:P94)</f>
        <v>43.0625</v>
      </c>
    </row>
    <row r="95" spans="1:65" x14ac:dyDescent="0.25">
      <c r="A95">
        <v>64</v>
      </c>
      <c r="B95">
        <v>86</v>
      </c>
      <c r="C95">
        <v>58</v>
      </c>
      <c r="D95">
        <v>68</v>
      </c>
      <c r="E95">
        <v>87</v>
      </c>
      <c r="F95">
        <v>76</v>
      </c>
      <c r="G95">
        <v>53</v>
      </c>
      <c r="H95">
        <v>37</v>
      </c>
      <c r="I95">
        <v>72</v>
      </c>
      <c r="J95">
        <v>24</v>
      </c>
      <c r="K95">
        <v>46</v>
      </c>
      <c r="L95">
        <v>54</v>
      </c>
      <c r="M95">
        <v>32</v>
      </c>
      <c r="N95">
        <v>12</v>
      </c>
      <c r="O95">
        <v>50</v>
      </c>
      <c r="P95">
        <v>46</v>
      </c>
      <c r="S95">
        <v>78</v>
      </c>
      <c r="T95">
        <v>77</v>
      </c>
      <c r="U95">
        <v>68</v>
      </c>
      <c r="V95">
        <v>74</v>
      </c>
      <c r="W95">
        <v>83</v>
      </c>
      <c r="X95">
        <v>78</v>
      </c>
      <c r="Y95">
        <v>72</v>
      </c>
      <c r="Z95">
        <v>53</v>
      </c>
      <c r="AA95">
        <v>57</v>
      </c>
      <c r="AB95">
        <v>64</v>
      </c>
      <c r="AC95">
        <v>57</v>
      </c>
      <c r="AD95">
        <v>60</v>
      </c>
      <c r="AE95">
        <v>68</v>
      </c>
      <c r="AF95">
        <v>87</v>
      </c>
      <c r="AG95">
        <v>66</v>
      </c>
      <c r="AH95">
        <v>54</v>
      </c>
      <c r="AJ95" s="21">
        <v>10</v>
      </c>
      <c r="AK95" s="19">
        <v>0</v>
      </c>
      <c r="AW95" s="21">
        <v>10</v>
      </c>
      <c r="AX95" s="19">
        <v>0</v>
      </c>
      <c r="BL95" t="s">
        <v>116</v>
      </c>
      <c r="BM95">
        <f>AVERAGE(A95:P95)</f>
        <v>54.0625</v>
      </c>
    </row>
    <row r="96" spans="1:65" x14ac:dyDescent="0.25">
      <c r="A96">
        <v>92</v>
      </c>
      <c r="B96">
        <v>36</v>
      </c>
      <c r="C96">
        <v>43</v>
      </c>
      <c r="D96">
        <v>56</v>
      </c>
      <c r="E96">
        <v>49</v>
      </c>
      <c r="F96">
        <v>63</v>
      </c>
      <c r="G96">
        <v>37</v>
      </c>
      <c r="H96">
        <v>45</v>
      </c>
      <c r="I96">
        <v>56</v>
      </c>
      <c r="J96">
        <v>52</v>
      </c>
      <c r="K96">
        <v>34</v>
      </c>
      <c r="L96">
        <v>23</v>
      </c>
      <c r="M96">
        <v>11</v>
      </c>
      <c r="N96">
        <v>87</v>
      </c>
      <c r="O96">
        <v>67</v>
      </c>
      <c r="P96">
        <v>17</v>
      </c>
      <c r="S96">
        <v>78</v>
      </c>
      <c r="T96">
        <v>77</v>
      </c>
      <c r="U96">
        <v>69</v>
      </c>
      <c r="V96">
        <v>74</v>
      </c>
      <c r="W96">
        <v>85</v>
      </c>
      <c r="X96">
        <v>78</v>
      </c>
      <c r="Y96">
        <v>73</v>
      </c>
      <c r="Z96">
        <v>53</v>
      </c>
      <c r="AA96">
        <v>57</v>
      </c>
      <c r="AB96">
        <v>64</v>
      </c>
      <c r="AC96">
        <v>58</v>
      </c>
      <c r="AD96">
        <v>61</v>
      </c>
      <c r="AE96">
        <v>68</v>
      </c>
      <c r="AF96">
        <v>87</v>
      </c>
      <c r="AG96">
        <v>66</v>
      </c>
      <c r="AH96">
        <v>55</v>
      </c>
      <c r="AJ96" s="21">
        <v>20</v>
      </c>
      <c r="AK96" s="19">
        <v>3</v>
      </c>
      <c r="AW96" s="21">
        <v>20</v>
      </c>
      <c r="AX96" s="19">
        <v>0</v>
      </c>
      <c r="BL96" t="s">
        <v>99</v>
      </c>
      <c r="BM96">
        <f>AVERAGE(A96:P96)</f>
        <v>48</v>
      </c>
    </row>
    <row r="97" spans="1:65" x14ac:dyDescent="0.25">
      <c r="A97">
        <v>80</v>
      </c>
      <c r="B97">
        <v>77</v>
      </c>
      <c r="C97">
        <v>31</v>
      </c>
      <c r="D97">
        <v>61</v>
      </c>
      <c r="E97">
        <v>77</v>
      </c>
      <c r="F97">
        <v>66</v>
      </c>
      <c r="G97">
        <v>63</v>
      </c>
      <c r="H97">
        <v>52</v>
      </c>
      <c r="I97">
        <v>53</v>
      </c>
      <c r="J97">
        <v>33</v>
      </c>
      <c r="K97">
        <v>23</v>
      </c>
      <c r="L97">
        <v>50</v>
      </c>
      <c r="M97">
        <v>42</v>
      </c>
      <c r="N97">
        <v>82</v>
      </c>
      <c r="O97">
        <v>52</v>
      </c>
      <c r="P97">
        <v>16</v>
      </c>
      <c r="S97">
        <v>79</v>
      </c>
      <c r="T97">
        <v>77</v>
      </c>
      <c r="U97">
        <v>70</v>
      </c>
      <c r="V97">
        <v>74</v>
      </c>
      <c r="W97">
        <v>86</v>
      </c>
      <c r="X97">
        <v>78</v>
      </c>
      <c r="Y97">
        <v>74</v>
      </c>
      <c r="Z97">
        <v>54</v>
      </c>
      <c r="AA97">
        <v>58</v>
      </c>
      <c r="AB97">
        <v>65</v>
      </c>
      <c r="AC97">
        <v>58</v>
      </c>
      <c r="AD97">
        <v>61</v>
      </c>
      <c r="AE97">
        <v>68</v>
      </c>
      <c r="AF97">
        <v>87</v>
      </c>
      <c r="AG97">
        <v>67</v>
      </c>
      <c r="AH97">
        <v>55</v>
      </c>
      <c r="AJ97" s="21">
        <v>30</v>
      </c>
      <c r="AK97" s="19">
        <v>5</v>
      </c>
      <c r="AW97" s="21">
        <v>30</v>
      </c>
      <c r="AX97" s="19">
        <v>2</v>
      </c>
      <c r="BL97" t="s">
        <v>54</v>
      </c>
      <c r="BM97">
        <f>AVERAGE(A97:P97)</f>
        <v>53.625</v>
      </c>
    </row>
    <row r="98" spans="1:65" x14ac:dyDescent="0.25">
      <c r="A98">
        <v>90</v>
      </c>
      <c r="B98">
        <v>46</v>
      </c>
      <c r="C98">
        <v>66</v>
      </c>
      <c r="D98">
        <v>67</v>
      </c>
      <c r="E98">
        <v>8</v>
      </c>
      <c r="F98">
        <v>89</v>
      </c>
      <c r="G98">
        <v>70</v>
      </c>
      <c r="H98">
        <v>50</v>
      </c>
      <c r="I98">
        <v>59</v>
      </c>
      <c r="J98">
        <v>26</v>
      </c>
      <c r="K98">
        <v>16</v>
      </c>
      <c r="L98">
        <v>27</v>
      </c>
      <c r="M98">
        <v>50</v>
      </c>
      <c r="N98">
        <v>81</v>
      </c>
      <c r="O98">
        <v>40</v>
      </c>
      <c r="P98">
        <v>37</v>
      </c>
      <c r="S98">
        <v>79</v>
      </c>
      <c r="T98">
        <v>78</v>
      </c>
      <c r="U98">
        <v>70</v>
      </c>
      <c r="V98">
        <v>74</v>
      </c>
      <c r="W98">
        <v>87</v>
      </c>
      <c r="X98">
        <v>78</v>
      </c>
      <c r="Y98">
        <v>74</v>
      </c>
      <c r="Z98">
        <v>54</v>
      </c>
      <c r="AA98">
        <v>59</v>
      </c>
      <c r="AB98">
        <v>65</v>
      </c>
      <c r="AC98">
        <v>58</v>
      </c>
      <c r="AD98">
        <v>61</v>
      </c>
      <c r="AE98">
        <v>69</v>
      </c>
      <c r="AF98">
        <v>87</v>
      </c>
      <c r="AG98">
        <v>67</v>
      </c>
      <c r="AH98">
        <v>55</v>
      </c>
      <c r="AJ98" s="21">
        <v>40</v>
      </c>
      <c r="AK98" s="19">
        <v>18</v>
      </c>
      <c r="AW98" s="21">
        <v>40</v>
      </c>
      <c r="AX98" s="19">
        <v>10</v>
      </c>
      <c r="BL98" t="s">
        <v>147</v>
      </c>
      <c r="BM98">
        <f>AVERAGE(A98:P98)</f>
        <v>51.375</v>
      </c>
    </row>
    <row r="99" spans="1:65" x14ac:dyDescent="0.25">
      <c r="A99">
        <v>70</v>
      </c>
      <c r="B99">
        <v>72</v>
      </c>
      <c r="C99">
        <v>73</v>
      </c>
      <c r="D99">
        <v>78</v>
      </c>
      <c r="E99">
        <v>4</v>
      </c>
      <c r="F99">
        <v>90</v>
      </c>
      <c r="G99">
        <v>73</v>
      </c>
      <c r="H99">
        <v>63</v>
      </c>
      <c r="I99">
        <v>58</v>
      </c>
      <c r="J99">
        <v>60</v>
      </c>
      <c r="K99">
        <v>55</v>
      </c>
      <c r="L99">
        <v>61</v>
      </c>
      <c r="M99">
        <v>36</v>
      </c>
      <c r="N99">
        <v>11</v>
      </c>
      <c r="O99">
        <v>49</v>
      </c>
      <c r="P99">
        <v>55</v>
      </c>
      <c r="S99">
        <v>80</v>
      </c>
      <c r="T99">
        <v>79</v>
      </c>
      <c r="U99">
        <v>70</v>
      </c>
      <c r="V99">
        <v>75</v>
      </c>
      <c r="W99">
        <v>88</v>
      </c>
      <c r="X99">
        <v>78</v>
      </c>
      <c r="Y99">
        <v>75</v>
      </c>
      <c r="Z99">
        <v>55</v>
      </c>
      <c r="AA99">
        <v>59</v>
      </c>
      <c r="AB99">
        <v>65</v>
      </c>
      <c r="AC99">
        <v>58</v>
      </c>
      <c r="AD99">
        <v>62</v>
      </c>
      <c r="AE99">
        <v>70</v>
      </c>
      <c r="AF99">
        <v>88</v>
      </c>
      <c r="AG99">
        <v>67</v>
      </c>
      <c r="AH99">
        <v>56</v>
      </c>
      <c r="AJ99" s="21">
        <v>50</v>
      </c>
      <c r="AK99" s="19">
        <v>11</v>
      </c>
      <c r="AW99" s="21">
        <v>50</v>
      </c>
      <c r="AX99" s="19">
        <v>24</v>
      </c>
      <c r="BL99" t="s">
        <v>97</v>
      </c>
      <c r="BM99">
        <f>AVERAGE(A99:P99)</f>
        <v>56.75</v>
      </c>
    </row>
    <row r="100" spans="1:65" x14ac:dyDescent="0.25">
      <c r="A100">
        <v>57</v>
      </c>
      <c r="B100">
        <v>27</v>
      </c>
      <c r="C100">
        <v>50</v>
      </c>
      <c r="D100">
        <v>68</v>
      </c>
      <c r="E100">
        <v>1</v>
      </c>
      <c r="F100">
        <v>88</v>
      </c>
      <c r="G100">
        <v>71</v>
      </c>
      <c r="H100">
        <v>27</v>
      </c>
      <c r="I100">
        <v>41</v>
      </c>
      <c r="J100">
        <v>51</v>
      </c>
      <c r="K100">
        <v>49</v>
      </c>
      <c r="L100">
        <v>60</v>
      </c>
      <c r="M100">
        <v>55</v>
      </c>
      <c r="N100">
        <v>40</v>
      </c>
      <c r="O100">
        <v>51</v>
      </c>
      <c r="P100">
        <v>48</v>
      </c>
      <c r="S100">
        <v>81</v>
      </c>
      <c r="T100">
        <v>79</v>
      </c>
      <c r="U100">
        <v>70</v>
      </c>
      <c r="V100">
        <v>75</v>
      </c>
      <c r="W100">
        <v>89</v>
      </c>
      <c r="X100">
        <v>78</v>
      </c>
      <c r="Y100">
        <v>76</v>
      </c>
      <c r="Z100">
        <v>55</v>
      </c>
      <c r="AA100">
        <v>60</v>
      </c>
      <c r="AB100">
        <v>65</v>
      </c>
      <c r="AC100">
        <v>59</v>
      </c>
      <c r="AD100">
        <v>62</v>
      </c>
      <c r="AE100">
        <v>70</v>
      </c>
      <c r="AF100">
        <v>88</v>
      </c>
      <c r="AG100">
        <v>68</v>
      </c>
      <c r="AH100">
        <v>56</v>
      </c>
      <c r="AJ100" s="21">
        <v>60</v>
      </c>
      <c r="AK100" s="19">
        <v>25</v>
      </c>
      <c r="AW100" s="21">
        <v>60</v>
      </c>
      <c r="AX100" s="19">
        <v>33</v>
      </c>
      <c r="BL100" t="s">
        <v>141</v>
      </c>
      <c r="BM100">
        <f>AVERAGE(A100:P100)</f>
        <v>49</v>
      </c>
    </row>
    <row r="101" spans="1:65" x14ac:dyDescent="0.25">
      <c r="A101">
        <v>54</v>
      </c>
      <c r="B101">
        <v>42</v>
      </c>
      <c r="C101">
        <v>49</v>
      </c>
      <c r="D101">
        <v>78</v>
      </c>
      <c r="E101">
        <v>6</v>
      </c>
      <c r="F101">
        <v>64</v>
      </c>
      <c r="G101">
        <v>32</v>
      </c>
      <c r="H101">
        <v>58</v>
      </c>
      <c r="I101">
        <v>22</v>
      </c>
      <c r="J101">
        <v>33</v>
      </c>
      <c r="K101">
        <v>42</v>
      </c>
      <c r="L101">
        <v>20</v>
      </c>
      <c r="M101">
        <v>86</v>
      </c>
      <c r="N101">
        <v>22</v>
      </c>
      <c r="O101">
        <v>52</v>
      </c>
      <c r="P101">
        <v>35</v>
      </c>
      <c r="S101">
        <v>82</v>
      </c>
      <c r="T101">
        <v>80</v>
      </c>
      <c r="U101">
        <v>70</v>
      </c>
      <c r="V101">
        <v>76</v>
      </c>
      <c r="W101">
        <v>90</v>
      </c>
      <c r="X101">
        <v>78</v>
      </c>
      <c r="Y101">
        <v>77</v>
      </c>
      <c r="Z101">
        <v>56</v>
      </c>
      <c r="AA101">
        <v>60</v>
      </c>
      <c r="AB101">
        <v>66</v>
      </c>
      <c r="AC101">
        <v>60</v>
      </c>
      <c r="AD101">
        <v>62</v>
      </c>
      <c r="AE101">
        <v>72</v>
      </c>
      <c r="AF101">
        <v>88</v>
      </c>
      <c r="AG101">
        <v>68</v>
      </c>
      <c r="AH101">
        <v>56</v>
      </c>
      <c r="AJ101" s="21">
        <v>70</v>
      </c>
      <c r="AK101" s="19">
        <v>25</v>
      </c>
      <c r="AW101" s="21">
        <v>70</v>
      </c>
      <c r="AX101" s="19">
        <v>31</v>
      </c>
      <c r="BL101" t="s">
        <v>142</v>
      </c>
      <c r="BM101">
        <f>AVERAGE(A101:P101)</f>
        <v>43.4375</v>
      </c>
    </row>
    <row r="102" spans="1:65" x14ac:dyDescent="0.25">
      <c r="A102">
        <v>72</v>
      </c>
      <c r="B102">
        <v>68</v>
      </c>
      <c r="C102">
        <v>65</v>
      </c>
      <c r="D102">
        <v>65</v>
      </c>
      <c r="E102">
        <v>2</v>
      </c>
      <c r="F102">
        <v>77</v>
      </c>
      <c r="G102">
        <v>70</v>
      </c>
      <c r="H102">
        <v>41</v>
      </c>
      <c r="I102">
        <v>18</v>
      </c>
      <c r="J102">
        <v>64</v>
      </c>
      <c r="K102">
        <v>15</v>
      </c>
      <c r="L102">
        <v>50</v>
      </c>
      <c r="M102">
        <v>34</v>
      </c>
      <c r="N102">
        <v>93</v>
      </c>
      <c r="O102">
        <v>50</v>
      </c>
      <c r="P102">
        <v>41</v>
      </c>
      <c r="S102">
        <v>82</v>
      </c>
      <c r="T102">
        <v>80</v>
      </c>
      <c r="U102">
        <v>71</v>
      </c>
      <c r="V102">
        <v>76</v>
      </c>
      <c r="W102">
        <v>90</v>
      </c>
      <c r="X102">
        <v>78</v>
      </c>
      <c r="Y102">
        <v>78</v>
      </c>
      <c r="Z102">
        <v>56</v>
      </c>
      <c r="AA102">
        <v>61</v>
      </c>
      <c r="AB102">
        <v>66</v>
      </c>
      <c r="AC102">
        <v>60</v>
      </c>
      <c r="AD102">
        <v>62</v>
      </c>
      <c r="AE102">
        <v>72</v>
      </c>
      <c r="AF102">
        <v>88</v>
      </c>
      <c r="AG102">
        <v>71</v>
      </c>
      <c r="AH102">
        <v>57</v>
      </c>
      <c r="AJ102" s="21">
        <v>80</v>
      </c>
      <c r="AK102" s="19">
        <v>17</v>
      </c>
      <c r="AW102" s="21">
        <v>80</v>
      </c>
      <c r="AX102" s="19">
        <v>18</v>
      </c>
      <c r="BL102" t="s">
        <v>81</v>
      </c>
      <c r="BM102">
        <f>AVERAGE(A102:P102)</f>
        <v>51.5625</v>
      </c>
    </row>
    <row r="103" spans="1:65" x14ac:dyDescent="0.25">
      <c r="A103">
        <v>72</v>
      </c>
      <c r="B103">
        <v>21</v>
      </c>
      <c r="C103">
        <v>32</v>
      </c>
      <c r="D103">
        <v>65</v>
      </c>
      <c r="E103">
        <v>6</v>
      </c>
      <c r="F103">
        <v>79</v>
      </c>
      <c r="G103">
        <v>65</v>
      </c>
      <c r="H103">
        <v>33</v>
      </c>
      <c r="I103">
        <v>38</v>
      </c>
      <c r="J103">
        <v>52</v>
      </c>
      <c r="K103">
        <v>36</v>
      </c>
      <c r="L103">
        <v>11</v>
      </c>
      <c r="M103">
        <v>21</v>
      </c>
      <c r="N103">
        <v>41</v>
      </c>
      <c r="O103">
        <v>43</v>
      </c>
      <c r="P103">
        <v>37</v>
      </c>
      <c r="S103">
        <v>83</v>
      </c>
      <c r="T103">
        <v>80</v>
      </c>
      <c r="U103">
        <v>72</v>
      </c>
      <c r="V103">
        <v>77</v>
      </c>
      <c r="W103">
        <v>92</v>
      </c>
      <c r="X103">
        <v>79</v>
      </c>
      <c r="Y103">
        <v>79</v>
      </c>
      <c r="Z103">
        <v>56</v>
      </c>
      <c r="AA103">
        <v>61</v>
      </c>
      <c r="AB103">
        <v>67</v>
      </c>
      <c r="AC103">
        <v>60</v>
      </c>
      <c r="AD103">
        <v>64</v>
      </c>
      <c r="AE103">
        <v>76</v>
      </c>
      <c r="AF103">
        <v>88</v>
      </c>
      <c r="AG103">
        <v>71</v>
      </c>
      <c r="AH103">
        <v>60</v>
      </c>
      <c r="AJ103" s="21">
        <v>90</v>
      </c>
      <c r="AK103" s="19">
        <v>13</v>
      </c>
      <c r="AW103" s="21">
        <v>90</v>
      </c>
      <c r="AX103" s="19">
        <v>2</v>
      </c>
      <c r="BL103" t="s">
        <v>113</v>
      </c>
      <c r="BM103">
        <f>AVERAGE(A103:P103)</f>
        <v>40.75</v>
      </c>
    </row>
    <row r="104" spans="1:65" x14ac:dyDescent="0.25">
      <c r="A104">
        <v>58</v>
      </c>
      <c r="B104">
        <v>21</v>
      </c>
      <c r="C104">
        <v>70</v>
      </c>
      <c r="D104">
        <v>79</v>
      </c>
      <c r="E104">
        <v>96</v>
      </c>
      <c r="F104">
        <v>83</v>
      </c>
      <c r="G104">
        <v>61</v>
      </c>
      <c r="H104">
        <v>52</v>
      </c>
      <c r="I104">
        <v>17</v>
      </c>
      <c r="J104">
        <v>68</v>
      </c>
      <c r="K104">
        <v>55</v>
      </c>
      <c r="L104">
        <v>12</v>
      </c>
      <c r="M104">
        <v>79</v>
      </c>
      <c r="N104">
        <v>58</v>
      </c>
      <c r="O104">
        <v>80</v>
      </c>
      <c r="P104">
        <v>50</v>
      </c>
      <c r="S104">
        <v>83</v>
      </c>
      <c r="T104">
        <v>81</v>
      </c>
      <c r="U104">
        <v>72</v>
      </c>
      <c r="V104">
        <v>77</v>
      </c>
      <c r="W104">
        <v>92</v>
      </c>
      <c r="X104">
        <v>79</v>
      </c>
      <c r="Y104">
        <v>79</v>
      </c>
      <c r="Z104">
        <v>57</v>
      </c>
      <c r="AA104">
        <v>62</v>
      </c>
      <c r="AB104">
        <v>67</v>
      </c>
      <c r="AC104">
        <v>60</v>
      </c>
      <c r="AD104">
        <v>64</v>
      </c>
      <c r="AE104">
        <v>78</v>
      </c>
      <c r="AF104">
        <v>89</v>
      </c>
      <c r="AG104">
        <v>71</v>
      </c>
      <c r="AH104">
        <v>60</v>
      </c>
      <c r="AJ104" s="21">
        <v>100</v>
      </c>
      <c r="AK104" s="19">
        <v>3</v>
      </c>
      <c r="AW104" s="21">
        <v>100</v>
      </c>
      <c r="AX104" s="19">
        <v>0</v>
      </c>
      <c r="BL104" t="s">
        <v>135</v>
      </c>
      <c r="BM104">
        <f>AVERAGE(A104:P104)</f>
        <v>58.6875</v>
      </c>
    </row>
    <row r="105" spans="1:65" ht="15.75" thickBot="1" x14ac:dyDescent="0.3">
      <c r="A105">
        <v>46</v>
      </c>
      <c r="B105">
        <v>70</v>
      </c>
      <c r="C105">
        <v>51</v>
      </c>
      <c r="D105">
        <v>83</v>
      </c>
      <c r="E105">
        <v>48</v>
      </c>
      <c r="F105">
        <v>51</v>
      </c>
      <c r="G105">
        <v>54</v>
      </c>
      <c r="H105">
        <v>57</v>
      </c>
      <c r="I105">
        <v>63</v>
      </c>
      <c r="J105">
        <v>48</v>
      </c>
      <c r="K105">
        <v>44</v>
      </c>
      <c r="L105">
        <v>32</v>
      </c>
      <c r="M105">
        <v>51</v>
      </c>
      <c r="N105">
        <v>75</v>
      </c>
      <c r="O105">
        <v>67</v>
      </c>
      <c r="P105">
        <v>34</v>
      </c>
      <c r="S105">
        <v>83</v>
      </c>
      <c r="T105">
        <v>81</v>
      </c>
      <c r="U105">
        <v>72</v>
      </c>
      <c r="V105">
        <v>78</v>
      </c>
      <c r="W105">
        <v>92</v>
      </c>
      <c r="X105">
        <v>79</v>
      </c>
      <c r="Y105">
        <v>80</v>
      </c>
      <c r="Z105">
        <v>57</v>
      </c>
      <c r="AA105">
        <v>62</v>
      </c>
      <c r="AB105">
        <v>67</v>
      </c>
      <c r="AC105">
        <v>61</v>
      </c>
      <c r="AD105">
        <v>66</v>
      </c>
      <c r="AE105">
        <v>79</v>
      </c>
      <c r="AF105">
        <v>89</v>
      </c>
      <c r="AG105">
        <v>72</v>
      </c>
      <c r="AH105">
        <v>60</v>
      </c>
      <c r="AJ105" s="22" t="s">
        <v>179</v>
      </c>
      <c r="AK105" s="22">
        <v>0</v>
      </c>
      <c r="AW105" s="22" t="s">
        <v>179</v>
      </c>
      <c r="AX105" s="22">
        <v>0</v>
      </c>
      <c r="BL105" t="s">
        <v>128</v>
      </c>
      <c r="BM105">
        <f>AVERAGE(A105:P105)</f>
        <v>54.625</v>
      </c>
    </row>
    <row r="106" spans="1:65" x14ac:dyDescent="0.25">
      <c r="A106">
        <v>72</v>
      </c>
      <c r="B106">
        <v>63</v>
      </c>
      <c r="C106">
        <v>59</v>
      </c>
      <c r="D106">
        <v>76</v>
      </c>
      <c r="E106">
        <v>74</v>
      </c>
      <c r="F106">
        <v>74</v>
      </c>
      <c r="G106">
        <v>68</v>
      </c>
      <c r="H106">
        <v>19</v>
      </c>
      <c r="I106">
        <v>25</v>
      </c>
      <c r="J106">
        <v>48</v>
      </c>
      <c r="K106">
        <v>66</v>
      </c>
      <c r="L106">
        <v>22</v>
      </c>
      <c r="M106">
        <v>30</v>
      </c>
      <c r="N106">
        <v>60</v>
      </c>
      <c r="O106">
        <v>77</v>
      </c>
      <c r="P106">
        <v>35</v>
      </c>
      <c r="S106">
        <v>84</v>
      </c>
      <c r="T106">
        <v>81</v>
      </c>
      <c r="U106">
        <v>72</v>
      </c>
      <c r="V106">
        <v>78</v>
      </c>
      <c r="W106">
        <v>93</v>
      </c>
      <c r="X106">
        <v>79</v>
      </c>
      <c r="Y106">
        <v>81</v>
      </c>
      <c r="Z106">
        <v>58</v>
      </c>
      <c r="AA106">
        <v>62</v>
      </c>
      <c r="AB106">
        <v>68</v>
      </c>
      <c r="AC106">
        <v>61</v>
      </c>
      <c r="AD106">
        <v>67</v>
      </c>
      <c r="AE106">
        <v>79</v>
      </c>
      <c r="AF106">
        <v>89</v>
      </c>
      <c r="AG106">
        <v>72</v>
      </c>
      <c r="AH106">
        <v>60</v>
      </c>
      <c r="BL106" t="s">
        <v>145</v>
      </c>
      <c r="BM106">
        <f>AVERAGE(A106:P106)</f>
        <v>54.25</v>
      </c>
    </row>
    <row r="107" spans="1:65" x14ac:dyDescent="0.25">
      <c r="A107">
        <v>93</v>
      </c>
      <c r="B107">
        <v>94</v>
      </c>
      <c r="C107">
        <v>26</v>
      </c>
      <c r="D107">
        <v>60</v>
      </c>
      <c r="E107">
        <v>14</v>
      </c>
      <c r="F107">
        <v>74</v>
      </c>
      <c r="G107">
        <v>57</v>
      </c>
      <c r="H107">
        <v>15</v>
      </c>
      <c r="I107">
        <v>20</v>
      </c>
      <c r="J107">
        <v>65</v>
      </c>
      <c r="K107">
        <v>17</v>
      </c>
      <c r="L107">
        <v>1</v>
      </c>
      <c r="M107">
        <v>18</v>
      </c>
      <c r="N107">
        <v>54</v>
      </c>
      <c r="O107">
        <v>49</v>
      </c>
      <c r="P107">
        <v>33</v>
      </c>
      <c r="S107">
        <v>85</v>
      </c>
      <c r="T107">
        <v>81</v>
      </c>
      <c r="U107">
        <v>72</v>
      </c>
      <c r="V107">
        <v>78</v>
      </c>
      <c r="W107">
        <v>93</v>
      </c>
      <c r="X107">
        <v>79</v>
      </c>
      <c r="Y107">
        <v>81</v>
      </c>
      <c r="Z107">
        <v>58</v>
      </c>
      <c r="AA107">
        <v>63</v>
      </c>
      <c r="AB107">
        <v>68</v>
      </c>
      <c r="AC107">
        <v>61</v>
      </c>
      <c r="AD107">
        <v>68</v>
      </c>
      <c r="AE107">
        <v>82</v>
      </c>
      <c r="AF107">
        <v>89</v>
      </c>
      <c r="AG107">
        <v>73</v>
      </c>
      <c r="AH107">
        <v>62</v>
      </c>
      <c r="BL107" t="s">
        <v>57</v>
      </c>
      <c r="BM107">
        <f>AVERAGE(A107:P107)</f>
        <v>43.125</v>
      </c>
    </row>
    <row r="108" spans="1:65" ht="15.75" thickBot="1" x14ac:dyDescent="0.3">
      <c r="A108">
        <v>62</v>
      </c>
      <c r="B108">
        <v>64</v>
      </c>
      <c r="C108">
        <v>42</v>
      </c>
      <c r="D108">
        <v>70</v>
      </c>
      <c r="E108">
        <v>18</v>
      </c>
      <c r="F108">
        <v>69</v>
      </c>
      <c r="G108">
        <v>70</v>
      </c>
      <c r="H108">
        <v>28</v>
      </c>
      <c r="I108">
        <v>17</v>
      </c>
      <c r="J108">
        <v>26</v>
      </c>
      <c r="K108">
        <v>51</v>
      </c>
      <c r="L108">
        <v>33</v>
      </c>
      <c r="M108">
        <v>41</v>
      </c>
      <c r="N108">
        <v>24</v>
      </c>
      <c r="O108">
        <v>61</v>
      </c>
      <c r="P108">
        <v>37</v>
      </c>
      <c r="S108">
        <v>88</v>
      </c>
      <c r="T108">
        <v>82</v>
      </c>
      <c r="U108">
        <v>72</v>
      </c>
      <c r="V108">
        <v>78</v>
      </c>
      <c r="W108">
        <v>94</v>
      </c>
      <c r="X108">
        <v>80</v>
      </c>
      <c r="Y108">
        <v>83</v>
      </c>
      <c r="Z108">
        <v>60</v>
      </c>
      <c r="AA108">
        <v>64</v>
      </c>
      <c r="AB108">
        <v>68</v>
      </c>
      <c r="AC108">
        <v>64</v>
      </c>
      <c r="AD108">
        <v>68</v>
      </c>
      <c r="AE108">
        <v>82</v>
      </c>
      <c r="AF108">
        <v>90</v>
      </c>
      <c r="AG108">
        <v>73</v>
      </c>
      <c r="AH108">
        <v>63</v>
      </c>
      <c r="BL108" t="s">
        <v>134</v>
      </c>
      <c r="BM108">
        <f>AVERAGE(A108:P108)</f>
        <v>44.5625</v>
      </c>
    </row>
    <row r="109" spans="1:65" x14ac:dyDescent="0.25">
      <c r="A109">
        <v>76</v>
      </c>
      <c r="B109">
        <v>30</v>
      </c>
      <c r="C109">
        <v>51</v>
      </c>
      <c r="D109">
        <v>72</v>
      </c>
      <c r="E109">
        <v>82</v>
      </c>
      <c r="F109">
        <v>75</v>
      </c>
      <c r="G109">
        <v>74</v>
      </c>
      <c r="H109">
        <v>46</v>
      </c>
      <c r="I109">
        <v>57</v>
      </c>
      <c r="J109">
        <v>40</v>
      </c>
      <c r="K109">
        <v>48</v>
      </c>
      <c r="L109">
        <v>29</v>
      </c>
      <c r="M109">
        <v>76</v>
      </c>
      <c r="N109">
        <v>31</v>
      </c>
      <c r="O109">
        <v>66</v>
      </c>
      <c r="P109">
        <v>45</v>
      </c>
      <c r="S109">
        <v>89</v>
      </c>
      <c r="T109">
        <v>82</v>
      </c>
      <c r="U109">
        <v>73</v>
      </c>
      <c r="V109">
        <v>79</v>
      </c>
      <c r="W109">
        <v>94</v>
      </c>
      <c r="X109">
        <v>80</v>
      </c>
      <c r="Y109">
        <v>84</v>
      </c>
      <c r="Z109">
        <v>60</v>
      </c>
      <c r="AA109">
        <v>64</v>
      </c>
      <c r="AB109">
        <v>68</v>
      </c>
      <c r="AC109">
        <v>64</v>
      </c>
      <c r="AD109">
        <v>69</v>
      </c>
      <c r="AE109">
        <v>83</v>
      </c>
      <c r="AF109">
        <v>90</v>
      </c>
      <c r="AG109">
        <v>73</v>
      </c>
      <c r="AH109">
        <v>63</v>
      </c>
      <c r="AJ109" s="23" t="s">
        <v>178</v>
      </c>
      <c r="AK109" s="23" t="s">
        <v>180</v>
      </c>
      <c r="AW109" s="23" t="s">
        <v>178</v>
      </c>
      <c r="AX109" s="23" t="s">
        <v>180</v>
      </c>
      <c r="BL109" t="s">
        <v>121</v>
      </c>
      <c r="BM109">
        <f>AVERAGE(A109:P109)</f>
        <v>56.125</v>
      </c>
    </row>
    <row r="110" spans="1:65" x14ac:dyDescent="0.25">
      <c r="A110">
        <v>49</v>
      </c>
      <c r="B110">
        <v>72</v>
      </c>
      <c r="C110">
        <v>67</v>
      </c>
      <c r="D110">
        <v>73</v>
      </c>
      <c r="E110">
        <v>22</v>
      </c>
      <c r="F110">
        <v>74</v>
      </c>
      <c r="G110">
        <v>58</v>
      </c>
      <c r="H110">
        <v>32</v>
      </c>
      <c r="I110">
        <v>60</v>
      </c>
      <c r="J110">
        <v>35</v>
      </c>
      <c r="K110">
        <v>34</v>
      </c>
      <c r="L110">
        <v>61</v>
      </c>
      <c r="M110">
        <v>40</v>
      </c>
      <c r="N110">
        <v>98</v>
      </c>
      <c r="O110">
        <v>48</v>
      </c>
      <c r="P110">
        <v>56</v>
      </c>
      <c r="S110">
        <v>90</v>
      </c>
      <c r="T110">
        <v>83</v>
      </c>
      <c r="U110">
        <v>73</v>
      </c>
      <c r="V110">
        <v>79</v>
      </c>
      <c r="W110">
        <v>95</v>
      </c>
      <c r="X110">
        <v>80</v>
      </c>
      <c r="Y110">
        <v>85</v>
      </c>
      <c r="Z110">
        <v>61</v>
      </c>
      <c r="AA110">
        <v>65</v>
      </c>
      <c r="AB110">
        <v>70</v>
      </c>
      <c r="AC110">
        <v>64</v>
      </c>
      <c r="AD110">
        <v>70</v>
      </c>
      <c r="AE110">
        <v>84</v>
      </c>
      <c r="AF110">
        <v>91</v>
      </c>
      <c r="AG110">
        <v>74</v>
      </c>
      <c r="AH110">
        <v>64</v>
      </c>
      <c r="AJ110" s="21">
        <v>10</v>
      </c>
      <c r="AK110" s="19">
        <v>6</v>
      </c>
      <c r="AW110" s="21">
        <v>10</v>
      </c>
      <c r="AX110" s="19">
        <v>0</v>
      </c>
      <c r="BL110" t="s">
        <v>34</v>
      </c>
      <c r="BM110">
        <f>AVERAGE(A110:P110)</f>
        <v>54.9375</v>
      </c>
    </row>
    <row r="111" spans="1:65" x14ac:dyDescent="0.25">
      <c r="A111">
        <v>52</v>
      </c>
      <c r="B111">
        <v>68</v>
      </c>
      <c r="C111">
        <v>58</v>
      </c>
      <c r="D111">
        <v>69</v>
      </c>
      <c r="E111">
        <v>72</v>
      </c>
      <c r="F111">
        <v>79</v>
      </c>
      <c r="G111">
        <v>58</v>
      </c>
      <c r="H111">
        <v>61</v>
      </c>
      <c r="I111">
        <v>35</v>
      </c>
      <c r="J111">
        <v>48</v>
      </c>
      <c r="K111">
        <v>33</v>
      </c>
      <c r="L111">
        <v>62</v>
      </c>
      <c r="M111">
        <v>56</v>
      </c>
      <c r="N111">
        <v>65</v>
      </c>
      <c r="O111">
        <v>46</v>
      </c>
      <c r="P111">
        <v>55</v>
      </c>
      <c r="S111">
        <v>90</v>
      </c>
      <c r="T111">
        <v>84</v>
      </c>
      <c r="U111">
        <v>73</v>
      </c>
      <c r="V111">
        <v>80</v>
      </c>
      <c r="W111">
        <v>95</v>
      </c>
      <c r="X111">
        <v>81</v>
      </c>
      <c r="Y111">
        <v>85</v>
      </c>
      <c r="Z111">
        <v>62</v>
      </c>
      <c r="AA111">
        <v>65</v>
      </c>
      <c r="AB111">
        <v>70</v>
      </c>
      <c r="AC111">
        <v>65</v>
      </c>
      <c r="AD111">
        <v>70</v>
      </c>
      <c r="AE111">
        <v>84</v>
      </c>
      <c r="AF111">
        <v>91</v>
      </c>
      <c r="AG111">
        <v>75</v>
      </c>
      <c r="AH111">
        <v>64</v>
      </c>
      <c r="AJ111" s="21">
        <v>20</v>
      </c>
      <c r="AK111" s="19">
        <v>11</v>
      </c>
      <c r="AW111" s="21">
        <v>20</v>
      </c>
      <c r="AX111" s="19">
        <v>8</v>
      </c>
      <c r="BL111" t="s">
        <v>91</v>
      </c>
      <c r="BM111">
        <f>AVERAGE(A111:P111)</f>
        <v>57.3125</v>
      </c>
    </row>
    <row r="112" spans="1:65" x14ac:dyDescent="0.25">
      <c r="A112">
        <v>83</v>
      </c>
      <c r="B112">
        <v>58</v>
      </c>
      <c r="C112">
        <v>53</v>
      </c>
      <c r="D112">
        <v>69</v>
      </c>
      <c r="E112">
        <v>4</v>
      </c>
      <c r="F112">
        <v>63</v>
      </c>
      <c r="G112">
        <v>85</v>
      </c>
      <c r="H112">
        <v>55</v>
      </c>
      <c r="I112">
        <v>79</v>
      </c>
      <c r="J112">
        <v>48</v>
      </c>
      <c r="K112">
        <v>46</v>
      </c>
      <c r="L112">
        <v>83</v>
      </c>
      <c r="M112">
        <v>46</v>
      </c>
      <c r="N112">
        <v>86</v>
      </c>
      <c r="O112">
        <v>62</v>
      </c>
      <c r="P112">
        <v>89</v>
      </c>
      <c r="S112">
        <v>91</v>
      </c>
      <c r="T112">
        <v>84</v>
      </c>
      <c r="U112">
        <v>74</v>
      </c>
      <c r="V112">
        <v>80</v>
      </c>
      <c r="W112">
        <v>96</v>
      </c>
      <c r="X112">
        <v>81</v>
      </c>
      <c r="Y112">
        <v>85</v>
      </c>
      <c r="Z112">
        <v>62</v>
      </c>
      <c r="AA112">
        <v>66</v>
      </c>
      <c r="AB112">
        <v>70</v>
      </c>
      <c r="AC112">
        <v>66</v>
      </c>
      <c r="AD112">
        <v>71</v>
      </c>
      <c r="AE112">
        <v>86</v>
      </c>
      <c r="AF112">
        <v>91</v>
      </c>
      <c r="AG112">
        <v>75</v>
      </c>
      <c r="AH112">
        <v>65</v>
      </c>
      <c r="AJ112" s="21">
        <v>30</v>
      </c>
      <c r="AK112" s="19">
        <v>24</v>
      </c>
      <c r="AW112" s="21">
        <v>30</v>
      </c>
      <c r="AX112" s="19">
        <v>13</v>
      </c>
      <c r="BL112" t="s">
        <v>108</v>
      </c>
      <c r="BM112">
        <f>AVERAGE(A112:P112)</f>
        <v>63.0625</v>
      </c>
    </row>
    <row r="113" spans="1:65" x14ac:dyDescent="0.25">
      <c r="A113">
        <v>23</v>
      </c>
      <c r="B113">
        <v>65</v>
      </c>
      <c r="C113">
        <v>79</v>
      </c>
      <c r="D113">
        <v>65</v>
      </c>
      <c r="E113">
        <v>12</v>
      </c>
      <c r="F113">
        <v>60</v>
      </c>
      <c r="G113">
        <v>26</v>
      </c>
      <c r="H113">
        <v>25</v>
      </c>
      <c r="I113">
        <v>24</v>
      </c>
      <c r="J113">
        <v>22</v>
      </c>
      <c r="K113">
        <v>23</v>
      </c>
      <c r="L113">
        <v>22</v>
      </c>
      <c r="M113">
        <v>23</v>
      </c>
      <c r="N113">
        <v>52</v>
      </c>
      <c r="O113">
        <v>57</v>
      </c>
      <c r="P113">
        <v>35</v>
      </c>
      <c r="S113">
        <v>92</v>
      </c>
      <c r="T113">
        <v>85</v>
      </c>
      <c r="U113">
        <v>74</v>
      </c>
      <c r="V113">
        <v>81</v>
      </c>
      <c r="W113">
        <v>96</v>
      </c>
      <c r="X113">
        <v>82</v>
      </c>
      <c r="Y113">
        <v>87</v>
      </c>
      <c r="Z113">
        <v>62</v>
      </c>
      <c r="AA113">
        <v>69</v>
      </c>
      <c r="AB113">
        <v>71</v>
      </c>
      <c r="AC113">
        <v>66</v>
      </c>
      <c r="AD113">
        <v>75</v>
      </c>
      <c r="AE113">
        <v>86</v>
      </c>
      <c r="AF113">
        <v>92</v>
      </c>
      <c r="AG113">
        <v>76</v>
      </c>
      <c r="AH113">
        <v>66</v>
      </c>
      <c r="AJ113" s="21">
        <v>40</v>
      </c>
      <c r="AK113" s="19">
        <v>18</v>
      </c>
      <c r="AW113" s="21">
        <v>40</v>
      </c>
      <c r="AX113" s="19">
        <v>29</v>
      </c>
      <c r="BL113" t="s">
        <v>39</v>
      </c>
      <c r="BM113">
        <f>AVERAGE(A113:P113)</f>
        <v>38.3125</v>
      </c>
    </row>
    <row r="114" spans="1:65" x14ac:dyDescent="0.25">
      <c r="A114">
        <v>38</v>
      </c>
      <c r="B114">
        <v>83</v>
      </c>
      <c r="C114">
        <v>46</v>
      </c>
      <c r="D114">
        <v>61</v>
      </c>
      <c r="E114">
        <v>10</v>
      </c>
      <c r="F114">
        <v>61</v>
      </c>
      <c r="G114">
        <v>34</v>
      </c>
      <c r="H114">
        <v>44</v>
      </c>
      <c r="I114">
        <v>50</v>
      </c>
      <c r="J114">
        <v>27</v>
      </c>
      <c r="K114">
        <v>46</v>
      </c>
      <c r="L114">
        <v>18</v>
      </c>
      <c r="M114">
        <v>11</v>
      </c>
      <c r="N114">
        <v>76</v>
      </c>
      <c r="O114">
        <v>58</v>
      </c>
      <c r="P114">
        <v>70</v>
      </c>
      <c r="S114">
        <v>92</v>
      </c>
      <c r="T114">
        <v>86</v>
      </c>
      <c r="U114">
        <v>77</v>
      </c>
      <c r="V114">
        <v>81</v>
      </c>
      <c r="W114">
        <v>96</v>
      </c>
      <c r="X114">
        <v>83</v>
      </c>
      <c r="Y114">
        <v>87</v>
      </c>
      <c r="Z114">
        <v>63</v>
      </c>
      <c r="AA114">
        <v>70</v>
      </c>
      <c r="AB114">
        <v>71</v>
      </c>
      <c r="AC114">
        <v>67</v>
      </c>
      <c r="AD114">
        <v>77</v>
      </c>
      <c r="AE114">
        <v>88</v>
      </c>
      <c r="AF114">
        <v>92</v>
      </c>
      <c r="AG114">
        <v>76</v>
      </c>
      <c r="AH114">
        <v>67</v>
      </c>
      <c r="AJ114" s="21">
        <v>50</v>
      </c>
      <c r="AK114" s="19">
        <v>28</v>
      </c>
      <c r="AW114" s="21">
        <v>50</v>
      </c>
      <c r="AX114" s="19">
        <v>32</v>
      </c>
      <c r="BL114" t="s">
        <v>130</v>
      </c>
      <c r="BM114">
        <f>AVERAGE(A114:P114)</f>
        <v>45.8125</v>
      </c>
    </row>
    <row r="115" spans="1:65" x14ac:dyDescent="0.25">
      <c r="A115">
        <v>53</v>
      </c>
      <c r="B115">
        <v>40</v>
      </c>
      <c r="C115">
        <v>61</v>
      </c>
      <c r="D115">
        <v>58</v>
      </c>
      <c r="E115">
        <v>1</v>
      </c>
      <c r="F115">
        <v>81</v>
      </c>
      <c r="G115">
        <v>31</v>
      </c>
      <c r="H115">
        <v>23</v>
      </c>
      <c r="I115">
        <v>34</v>
      </c>
      <c r="J115">
        <v>61</v>
      </c>
      <c r="K115">
        <v>18</v>
      </c>
      <c r="L115">
        <v>64</v>
      </c>
      <c r="M115">
        <v>20</v>
      </c>
      <c r="N115">
        <v>68</v>
      </c>
      <c r="O115">
        <v>63</v>
      </c>
      <c r="P115">
        <v>52</v>
      </c>
      <c r="S115">
        <v>93</v>
      </c>
      <c r="T115">
        <v>86</v>
      </c>
      <c r="U115">
        <v>78</v>
      </c>
      <c r="V115">
        <v>82</v>
      </c>
      <c r="W115">
        <v>97</v>
      </c>
      <c r="X115">
        <v>83</v>
      </c>
      <c r="Y115">
        <v>89</v>
      </c>
      <c r="Z115">
        <v>64</v>
      </c>
      <c r="AA115">
        <v>70</v>
      </c>
      <c r="AB115">
        <v>71</v>
      </c>
      <c r="AC115">
        <v>68</v>
      </c>
      <c r="AD115">
        <v>78</v>
      </c>
      <c r="AE115">
        <v>88</v>
      </c>
      <c r="AF115">
        <v>93</v>
      </c>
      <c r="AG115">
        <v>77</v>
      </c>
      <c r="AH115">
        <v>67</v>
      </c>
      <c r="AJ115" s="21">
        <v>60</v>
      </c>
      <c r="AK115" s="19">
        <v>21</v>
      </c>
      <c r="AW115" s="21">
        <v>60</v>
      </c>
      <c r="AX115" s="19">
        <v>23</v>
      </c>
      <c r="BL115" t="s">
        <v>79</v>
      </c>
      <c r="BM115">
        <f>AVERAGE(A115:P115)</f>
        <v>45.5</v>
      </c>
    </row>
    <row r="116" spans="1:65" x14ac:dyDescent="0.25">
      <c r="A116">
        <v>50</v>
      </c>
      <c r="B116">
        <v>47</v>
      </c>
      <c r="C116">
        <v>68</v>
      </c>
      <c r="D116">
        <v>61</v>
      </c>
      <c r="E116">
        <v>96</v>
      </c>
      <c r="F116">
        <v>60</v>
      </c>
      <c r="G116">
        <v>53</v>
      </c>
      <c r="H116">
        <v>67</v>
      </c>
      <c r="I116">
        <v>69</v>
      </c>
      <c r="J116">
        <v>49</v>
      </c>
      <c r="K116">
        <v>51</v>
      </c>
      <c r="L116">
        <v>38</v>
      </c>
      <c r="M116">
        <v>89</v>
      </c>
      <c r="N116">
        <v>48</v>
      </c>
      <c r="O116">
        <v>71</v>
      </c>
      <c r="P116">
        <v>26</v>
      </c>
      <c r="S116">
        <v>93</v>
      </c>
      <c r="T116">
        <v>88</v>
      </c>
      <c r="U116">
        <v>78</v>
      </c>
      <c r="V116">
        <v>83</v>
      </c>
      <c r="W116">
        <v>97</v>
      </c>
      <c r="X116">
        <v>84</v>
      </c>
      <c r="Y116">
        <v>89</v>
      </c>
      <c r="Z116">
        <v>64</v>
      </c>
      <c r="AA116">
        <v>71</v>
      </c>
      <c r="AB116">
        <v>72</v>
      </c>
      <c r="AC116">
        <v>68</v>
      </c>
      <c r="AD116">
        <v>79</v>
      </c>
      <c r="AE116">
        <v>89</v>
      </c>
      <c r="AF116">
        <v>93</v>
      </c>
      <c r="AG116">
        <v>77</v>
      </c>
      <c r="AH116">
        <v>70</v>
      </c>
      <c r="AJ116" s="21">
        <v>70</v>
      </c>
      <c r="AK116" s="19">
        <v>10</v>
      </c>
      <c r="AW116" s="21">
        <v>70</v>
      </c>
      <c r="AX116" s="19">
        <v>11</v>
      </c>
      <c r="BL116" t="s">
        <v>114</v>
      </c>
      <c r="BM116">
        <f>AVERAGE(A116:P116)</f>
        <v>58.9375</v>
      </c>
    </row>
    <row r="117" spans="1:65" x14ac:dyDescent="0.25">
      <c r="A117">
        <v>74</v>
      </c>
      <c r="B117">
        <v>72</v>
      </c>
      <c r="C117">
        <v>61</v>
      </c>
      <c r="D117">
        <v>83</v>
      </c>
      <c r="E117">
        <v>78</v>
      </c>
      <c r="F117">
        <v>79</v>
      </c>
      <c r="G117">
        <v>39</v>
      </c>
      <c r="H117">
        <v>80</v>
      </c>
      <c r="I117">
        <v>71</v>
      </c>
      <c r="J117">
        <v>60</v>
      </c>
      <c r="K117">
        <v>55</v>
      </c>
      <c r="L117">
        <v>54</v>
      </c>
      <c r="M117">
        <v>90</v>
      </c>
      <c r="N117">
        <v>62</v>
      </c>
      <c r="O117">
        <v>79</v>
      </c>
      <c r="P117">
        <v>67</v>
      </c>
      <c r="S117">
        <v>94</v>
      </c>
      <c r="T117">
        <v>88</v>
      </c>
      <c r="U117">
        <v>79</v>
      </c>
      <c r="V117">
        <v>83</v>
      </c>
      <c r="W117">
        <v>98</v>
      </c>
      <c r="X117">
        <v>87</v>
      </c>
      <c r="Y117">
        <v>90</v>
      </c>
      <c r="Z117">
        <v>65</v>
      </c>
      <c r="AA117">
        <v>71</v>
      </c>
      <c r="AB117">
        <v>73</v>
      </c>
      <c r="AC117">
        <v>69</v>
      </c>
      <c r="AD117">
        <v>80</v>
      </c>
      <c r="AE117">
        <v>90</v>
      </c>
      <c r="AF117">
        <v>93</v>
      </c>
      <c r="AG117">
        <v>77</v>
      </c>
      <c r="AH117">
        <v>70</v>
      </c>
      <c r="AJ117" s="21">
        <v>80</v>
      </c>
      <c r="AK117" s="19">
        <v>2</v>
      </c>
      <c r="AW117" s="21">
        <v>80</v>
      </c>
      <c r="AX117" s="19">
        <v>2</v>
      </c>
      <c r="BL117" t="s">
        <v>140</v>
      </c>
      <c r="BM117">
        <f>AVERAGE(A117:P117)</f>
        <v>69</v>
      </c>
    </row>
    <row r="118" spans="1:65" x14ac:dyDescent="0.25">
      <c r="A118">
        <v>59</v>
      </c>
      <c r="B118">
        <v>63</v>
      </c>
      <c r="C118">
        <v>27</v>
      </c>
      <c r="D118">
        <v>62</v>
      </c>
      <c r="E118">
        <v>4</v>
      </c>
      <c r="F118">
        <v>68</v>
      </c>
      <c r="G118">
        <v>18</v>
      </c>
      <c r="H118">
        <v>24</v>
      </c>
      <c r="I118">
        <v>38</v>
      </c>
      <c r="J118">
        <v>64</v>
      </c>
      <c r="K118">
        <v>55</v>
      </c>
      <c r="L118">
        <v>8</v>
      </c>
      <c r="M118">
        <v>51</v>
      </c>
      <c r="N118">
        <v>67</v>
      </c>
      <c r="O118">
        <v>64</v>
      </c>
      <c r="P118">
        <v>23</v>
      </c>
      <c r="S118">
        <v>95</v>
      </c>
      <c r="T118">
        <v>88</v>
      </c>
      <c r="U118">
        <v>79</v>
      </c>
      <c r="V118">
        <v>83</v>
      </c>
      <c r="W118">
        <v>98</v>
      </c>
      <c r="X118">
        <v>88</v>
      </c>
      <c r="Y118">
        <v>90</v>
      </c>
      <c r="Z118">
        <v>67</v>
      </c>
      <c r="AA118">
        <v>72</v>
      </c>
      <c r="AB118">
        <v>73</v>
      </c>
      <c r="AC118">
        <v>69</v>
      </c>
      <c r="AD118">
        <v>83</v>
      </c>
      <c r="AE118">
        <v>90</v>
      </c>
      <c r="AF118">
        <v>94</v>
      </c>
      <c r="AG118">
        <v>79</v>
      </c>
      <c r="AH118">
        <v>71</v>
      </c>
      <c r="AJ118" s="21">
        <v>90</v>
      </c>
      <c r="AK118" s="19">
        <v>0</v>
      </c>
      <c r="AW118" s="21">
        <v>90</v>
      </c>
      <c r="AX118" s="19">
        <v>2</v>
      </c>
      <c r="BL118" t="s">
        <v>56</v>
      </c>
      <c r="BM118">
        <f>AVERAGE(A118:P118)</f>
        <v>43.4375</v>
      </c>
    </row>
    <row r="119" spans="1:65" x14ac:dyDescent="0.25">
      <c r="A119">
        <v>32</v>
      </c>
      <c r="B119">
        <v>67</v>
      </c>
      <c r="C119">
        <v>77</v>
      </c>
      <c r="D119">
        <v>82</v>
      </c>
      <c r="E119">
        <v>27</v>
      </c>
      <c r="F119">
        <v>57</v>
      </c>
      <c r="G119">
        <v>71</v>
      </c>
      <c r="H119">
        <v>56</v>
      </c>
      <c r="I119">
        <v>36</v>
      </c>
      <c r="J119">
        <v>64</v>
      </c>
      <c r="K119">
        <v>65</v>
      </c>
      <c r="L119">
        <v>33</v>
      </c>
      <c r="M119">
        <v>48</v>
      </c>
      <c r="N119">
        <v>44</v>
      </c>
      <c r="O119">
        <v>57</v>
      </c>
      <c r="P119">
        <v>60</v>
      </c>
      <c r="S119">
        <v>96</v>
      </c>
      <c r="T119">
        <v>91</v>
      </c>
      <c r="U119">
        <v>81</v>
      </c>
      <c r="V119">
        <v>84</v>
      </c>
      <c r="W119">
        <v>98</v>
      </c>
      <c r="X119">
        <v>89</v>
      </c>
      <c r="Y119">
        <v>92</v>
      </c>
      <c r="Z119">
        <v>68</v>
      </c>
      <c r="AA119">
        <v>72</v>
      </c>
      <c r="AB119">
        <v>74</v>
      </c>
      <c r="AC119">
        <v>77</v>
      </c>
      <c r="AD119">
        <v>85</v>
      </c>
      <c r="AE119">
        <v>92</v>
      </c>
      <c r="AF119">
        <v>94</v>
      </c>
      <c r="AG119">
        <v>80</v>
      </c>
      <c r="AH119">
        <v>72</v>
      </c>
      <c r="AJ119" s="21">
        <v>100</v>
      </c>
      <c r="AK119" s="19">
        <v>0</v>
      </c>
      <c r="AW119" s="21">
        <v>100</v>
      </c>
      <c r="AX119" s="19">
        <v>0</v>
      </c>
      <c r="BL119" t="s">
        <v>71</v>
      </c>
      <c r="BM119">
        <f>AVERAGE(A119:P119)</f>
        <v>54.75</v>
      </c>
    </row>
    <row r="120" spans="1:65" ht="15.75" thickBot="1" x14ac:dyDescent="0.3">
      <c r="A120">
        <v>76</v>
      </c>
      <c r="B120">
        <v>64</v>
      </c>
      <c r="C120">
        <v>54</v>
      </c>
      <c r="D120">
        <v>77</v>
      </c>
      <c r="E120">
        <v>2</v>
      </c>
      <c r="F120">
        <v>39</v>
      </c>
      <c r="G120">
        <v>34</v>
      </c>
      <c r="H120">
        <v>38</v>
      </c>
      <c r="I120">
        <v>16</v>
      </c>
      <c r="J120">
        <v>34</v>
      </c>
      <c r="K120">
        <v>55</v>
      </c>
      <c r="L120">
        <v>49</v>
      </c>
      <c r="M120">
        <v>50</v>
      </c>
      <c r="N120">
        <v>75</v>
      </c>
      <c r="O120">
        <v>35</v>
      </c>
      <c r="P120">
        <v>39</v>
      </c>
      <c r="S120">
        <v>98</v>
      </c>
      <c r="T120">
        <v>92</v>
      </c>
      <c r="U120">
        <v>81</v>
      </c>
      <c r="V120">
        <v>85</v>
      </c>
      <c r="W120">
        <v>98</v>
      </c>
      <c r="X120">
        <v>90</v>
      </c>
      <c r="Y120">
        <v>95</v>
      </c>
      <c r="Z120">
        <v>72</v>
      </c>
      <c r="AA120">
        <v>79</v>
      </c>
      <c r="AB120">
        <v>74</v>
      </c>
      <c r="AC120">
        <v>79</v>
      </c>
      <c r="AD120">
        <v>87</v>
      </c>
      <c r="AE120">
        <v>92</v>
      </c>
      <c r="AF120">
        <v>97</v>
      </c>
      <c r="AG120">
        <v>81</v>
      </c>
      <c r="AH120">
        <v>89</v>
      </c>
      <c r="AJ120" s="22" t="s">
        <v>179</v>
      </c>
      <c r="AK120" s="22">
        <v>0</v>
      </c>
      <c r="AW120" s="22" t="s">
        <v>179</v>
      </c>
      <c r="AX120" s="22">
        <v>0</v>
      </c>
      <c r="BL120" t="s">
        <v>120</v>
      </c>
      <c r="BM120">
        <f>AVERAGE(A120:P120)</f>
        <v>46.0625</v>
      </c>
    </row>
    <row r="121" spans="1:65" x14ac:dyDescent="0.25">
      <c r="A121">
        <v>65</v>
      </c>
      <c r="B121">
        <v>28</v>
      </c>
      <c r="C121">
        <v>78</v>
      </c>
      <c r="D121">
        <v>51</v>
      </c>
      <c r="E121">
        <v>67</v>
      </c>
      <c r="F121">
        <v>41</v>
      </c>
      <c r="G121">
        <v>72</v>
      </c>
      <c r="H121">
        <v>50</v>
      </c>
      <c r="I121">
        <v>34</v>
      </c>
      <c r="J121">
        <v>43</v>
      </c>
      <c r="K121">
        <v>43</v>
      </c>
      <c r="L121">
        <v>22</v>
      </c>
      <c r="M121">
        <v>57</v>
      </c>
      <c r="N121">
        <v>45</v>
      </c>
      <c r="O121">
        <v>81</v>
      </c>
      <c r="P121">
        <v>14</v>
      </c>
      <c r="S121">
        <v>98</v>
      </c>
      <c r="T121">
        <v>94</v>
      </c>
      <c r="U121">
        <v>88</v>
      </c>
      <c r="V121">
        <v>85</v>
      </c>
      <c r="W121">
        <v>100</v>
      </c>
      <c r="X121">
        <v>96</v>
      </c>
      <c r="Y121">
        <v>97</v>
      </c>
      <c r="Z121">
        <v>80</v>
      </c>
      <c r="AA121">
        <v>83</v>
      </c>
      <c r="AB121">
        <v>75</v>
      </c>
      <c r="AC121">
        <v>83</v>
      </c>
      <c r="AD121">
        <v>90</v>
      </c>
      <c r="AE121">
        <v>98</v>
      </c>
      <c r="AF121">
        <v>98</v>
      </c>
      <c r="AG121">
        <v>81</v>
      </c>
      <c r="AH121">
        <v>90</v>
      </c>
      <c r="BL121" t="s">
        <v>87</v>
      </c>
      <c r="BM121">
        <f>AVERAGE(A121:P121)</f>
        <v>49.4375</v>
      </c>
    </row>
    <row r="125" spans="1:65" x14ac:dyDescent="0.25">
      <c r="S125" s="18" t="s">
        <v>16</v>
      </c>
      <c r="T125" s="18" t="s">
        <v>20</v>
      </c>
      <c r="U125" s="18" t="s">
        <v>21</v>
      </c>
      <c r="V125" s="18" t="s">
        <v>22</v>
      </c>
      <c r="W125" s="18" t="s">
        <v>23</v>
      </c>
      <c r="X125" s="18" t="s">
        <v>24</v>
      </c>
      <c r="Y125" s="18" t="s">
        <v>25</v>
      </c>
      <c r="Z125" s="18" t="s">
        <v>181</v>
      </c>
      <c r="AA125" s="30" t="s">
        <v>182</v>
      </c>
      <c r="AB125" s="18" t="s">
        <v>183</v>
      </c>
      <c r="AC125" s="18" t="s">
        <v>184</v>
      </c>
      <c r="AD125" s="18" t="s">
        <v>185</v>
      </c>
      <c r="AE125" s="18" t="s">
        <v>186</v>
      </c>
      <c r="AF125" s="18" t="s">
        <v>187</v>
      </c>
      <c r="AG125" s="18" t="s">
        <v>188</v>
      </c>
      <c r="AH125" s="18" t="s">
        <v>189</v>
      </c>
      <c r="AI125" s="18" t="s">
        <v>176</v>
      </c>
    </row>
    <row r="126" spans="1:65" x14ac:dyDescent="0.25">
      <c r="R126" s="21">
        <v>10</v>
      </c>
      <c r="S126" s="19">
        <v>1</v>
      </c>
      <c r="T126" s="19">
        <v>2</v>
      </c>
      <c r="U126" s="19">
        <v>0</v>
      </c>
      <c r="V126" s="19">
        <v>0</v>
      </c>
      <c r="W126" s="19">
        <v>35</v>
      </c>
      <c r="X126" s="19">
        <v>0</v>
      </c>
      <c r="Y126" s="19">
        <v>0</v>
      </c>
      <c r="Z126" s="19">
        <v>6</v>
      </c>
      <c r="AA126" s="19">
        <v>8</v>
      </c>
      <c r="AB126" s="19">
        <v>2</v>
      </c>
      <c r="AC126" s="19">
        <v>1</v>
      </c>
      <c r="AD126" s="19">
        <v>19</v>
      </c>
      <c r="AE126" s="19">
        <v>10</v>
      </c>
      <c r="AF126" s="19">
        <v>0</v>
      </c>
      <c r="AG126" s="19">
        <v>0</v>
      </c>
      <c r="AH126" s="19">
        <v>0</v>
      </c>
      <c r="AI126" s="24">
        <f t="shared" ref="AI126:AI135" si="0">AVERAGE(S126:AH126)</f>
        <v>5.25</v>
      </c>
      <c r="AJ126" s="33"/>
    </row>
    <row r="127" spans="1:65" x14ac:dyDescent="0.25">
      <c r="R127" s="21">
        <v>20</v>
      </c>
      <c r="S127" s="19">
        <v>3</v>
      </c>
      <c r="T127" s="19">
        <v>1</v>
      </c>
      <c r="U127" s="19">
        <v>1</v>
      </c>
      <c r="V127" s="19">
        <v>0</v>
      </c>
      <c r="W127" s="19">
        <v>17</v>
      </c>
      <c r="X127" s="19">
        <v>1</v>
      </c>
      <c r="Y127" s="19">
        <v>3</v>
      </c>
      <c r="Z127" s="19">
        <v>11</v>
      </c>
      <c r="AA127" s="19">
        <v>27</v>
      </c>
      <c r="AB127" s="19">
        <v>5</v>
      </c>
      <c r="AC127" s="19">
        <v>6</v>
      </c>
      <c r="AD127" s="19">
        <v>14</v>
      </c>
      <c r="AE127" s="19">
        <v>13</v>
      </c>
      <c r="AF127" s="19">
        <v>3</v>
      </c>
      <c r="AG127" s="19">
        <v>0</v>
      </c>
      <c r="AH127" s="19">
        <v>8</v>
      </c>
      <c r="AI127" s="24">
        <f t="shared" si="0"/>
        <v>7.0625</v>
      </c>
      <c r="AJ127" s="33"/>
    </row>
    <row r="128" spans="1:65" x14ac:dyDescent="0.25">
      <c r="R128" s="21">
        <v>30</v>
      </c>
      <c r="S128" s="19">
        <v>4</v>
      </c>
      <c r="T128" s="19">
        <v>8</v>
      </c>
      <c r="U128" s="19">
        <v>6</v>
      </c>
      <c r="V128" s="19">
        <v>0</v>
      </c>
      <c r="W128" s="19">
        <v>6</v>
      </c>
      <c r="X128" s="19">
        <v>2</v>
      </c>
      <c r="Y128" s="19">
        <v>5</v>
      </c>
      <c r="Z128" s="19">
        <v>24</v>
      </c>
      <c r="AA128" s="19">
        <v>16</v>
      </c>
      <c r="AB128" s="19">
        <v>16</v>
      </c>
      <c r="AC128" s="19">
        <v>9</v>
      </c>
      <c r="AD128" s="19">
        <v>17</v>
      </c>
      <c r="AE128" s="19">
        <v>14</v>
      </c>
      <c r="AF128" s="19">
        <v>4</v>
      </c>
      <c r="AG128" s="19">
        <v>2</v>
      </c>
      <c r="AH128" s="19">
        <v>13</v>
      </c>
      <c r="AI128" s="24">
        <f t="shared" si="0"/>
        <v>9.125</v>
      </c>
      <c r="AJ128" s="33"/>
    </row>
    <row r="129" spans="18:36" x14ac:dyDescent="0.25">
      <c r="R129" s="21">
        <v>40</v>
      </c>
      <c r="S129" s="19">
        <v>9</v>
      </c>
      <c r="T129" s="19">
        <v>12</v>
      </c>
      <c r="U129" s="19">
        <v>14</v>
      </c>
      <c r="V129" s="19">
        <v>0</v>
      </c>
      <c r="W129" s="19">
        <v>4</v>
      </c>
      <c r="X129" s="19">
        <v>2</v>
      </c>
      <c r="Y129" s="19">
        <v>18</v>
      </c>
      <c r="Z129" s="19">
        <v>18</v>
      </c>
      <c r="AA129" s="19">
        <v>22</v>
      </c>
      <c r="AB129" s="19">
        <v>11</v>
      </c>
      <c r="AC129" s="19">
        <v>8</v>
      </c>
      <c r="AD129" s="19">
        <v>14</v>
      </c>
      <c r="AE129" s="19">
        <v>16</v>
      </c>
      <c r="AF129" s="19">
        <v>2</v>
      </c>
      <c r="AG129" s="19">
        <v>10</v>
      </c>
      <c r="AH129" s="19">
        <v>29</v>
      </c>
      <c r="AI129" s="24">
        <f t="shared" si="0"/>
        <v>11.8125</v>
      </c>
      <c r="AJ129" s="33"/>
    </row>
    <row r="130" spans="18:36" x14ac:dyDescent="0.25">
      <c r="R130" s="21">
        <v>50</v>
      </c>
      <c r="S130" s="19">
        <v>12</v>
      </c>
      <c r="T130" s="19">
        <v>10</v>
      </c>
      <c r="U130" s="19">
        <v>22</v>
      </c>
      <c r="V130" s="19">
        <v>4</v>
      </c>
      <c r="W130" s="19">
        <v>6</v>
      </c>
      <c r="X130" s="19">
        <v>2</v>
      </c>
      <c r="Y130" s="19">
        <v>11</v>
      </c>
      <c r="Z130" s="19">
        <v>28</v>
      </c>
      <c r="AA130" s="19">
        <v>9</v>
      </c>
      <c r="AB130" s="19">
        <v>23</v>
      </c>
      <c r="AC130" s="19">
        <v>43</v>
      </c>
      <c r="AD130" s="19">
        <v>13</v>
      </c>
      <c r="AE130" s="19">
        <v>19</v>
      </c>
      <c r="AF130" s="19">
        <v>5</v>
      </c>
      <c r="AG130" s="19">
        <v>24</v>
      </c>
      <c r="AH130" s="19">
        <v>32</v>
      </c>
      <c r="AI130" s="24">
        <f t="shared" si="0"/>
        <v>16.4375</v>
      </c>
      <c r="AJ130" s="33"/>
    </row>
    <row r="131" spans="18:36" x14ac:dyDescent="0.25">
      <c r="R131" s="21">
        <v>60</v>
      </c>
      <c r="S131" s="19">
        <v>25</v>
      </c>
      <c r="T131" s="19">
        <v>14</v>
      </c>
      <c r="U131" s="19">
        <v>26</v>
      </c>
      <c r="V131" s="19">
        <v>28</v>
      </c>
      <c r="W131" s="19">
        <v>1</v>
      </c>
      <c r="X131" s="19">
        <v>13</v>
      </c>
      <c r="Y131" s="19">
        <v>25</v>
      </c>
      <c r="Z131" s="19">
        <v>21</v>
      </c>
      <c r="AA131" s="19">
        <v>18</v>
      </c>
      <c r="AB131" s="19">
        <v>22</v>
      </c>
      <c r="AC131" s="19">
        <v>36</v>
      </c>
      <c r="AD131" s="19">
        <v>17</v>
      </c>
      <c r="AE131" s="19">
        <v>17</v>
      </c>
      <c r="AF131" s="19">
        <v>7</v>
      </c>
      <c r="AG131" s="19">
        <v>33</v>
      </c>
      <c r="AH131" s="19">
        <v>23</v>
      </c>
      <c r="AI131" s="24">
        <f t="shared" si="0"/>
        <v>20.375</v>
      </c>
      <c r="AJ131" s="33"/>
    </row>
    <row r="132" spans="18:36" x14ac:dyDescent="0.25">
      <c r="R132" s="21">
        <v>70</v>
      </c>
      <c r="S132" s="19">
        <v>19</v>
      </c>
      <c r="T132" s="19">
        <v>31</v>
      </c>
      <c r="U132" s="19">
        <v>31</v>
      </c>
      <c r="V132" s="19">
        <v>48</v>
      </c>
      <c r="W132" s="19">
        <v>5</v>
      </c>
      <c r="X132" s="19">
        <v>46</v>
      </c>
      <c r="Y132" s="19">
        <v>25</v>
      </c>
      <c r="Z132" s="19">
        <v>10</v>
      </c>
      <c r="AA132" s="19">
        <v>14</v>
      </c>
      <c r="AB132" s="19">
        <v>32</v>
      </c>
      <c r="AC132" s="19">
        <v>14</v>
      </c>
      <c r="AD132" s="19">
        <v>16</v>
      </c>
      <c r="AE132" s="19">
        <v>10</v>
      </c>
      <c r="AF132" s="19">
        <v>13</v>
      </c>
      <c r="AG132" s="19">
        <v>31</v>
      </c>
      <c r="AH132" s="19">
        <v>11</v>
      </c>
      <c r="AI132" s="24">
        <f t="shared" si="0"/>
        <v>22.25</v>
      </c>
      <c r="AJ132" s="33"/>
    </row>
    <row r="133" spans="18:36" x14ac:dyDescent="0.25">
      <c r="R133" s="21">
        <v>80</v>
      </c>
      <c r="S133" s="19">
        <v>25</v>
      </c>
      <c r="T133" s="19">
        <v>24</v>
      </c>
      <c r="U133" s="19">
        <v>17</v>
      </c>
      <c r="V133" s="19">
        <v>31</v>
      </c>
      <c r="W133" s="19">
        <v>15</v>
      </c>
      <c r="X133" s="19">
        <v>43</v>
      </c>
      <c r="Y133" s="19">
        <v>17</v>
      </c>
      <c r="Z133" s="19">
        <v>2</v>
      </c>
      <c r="AA133" s="19">
        <v>5</v>
      </c>
      <c r="AB133" s="19">
        <v>9</v>
      </c>
      <c r="AC133" s="19">
        <v>2</v>
      </c>
      <c r="AD133" s="19">
        <v>6</v>
      </c>
      <c r="AE133" s="19">
        <v>6</v>
      </c>
      <c r="AF133" s="19">
        <v>28</v>
      </c>
      <c r="AG133" s="19">
        <v>18</v>
      </c>
      <c r="AH133" s="19">
        <v>2</v>
      </c>
      <c r="AI133" s="24">
        <f t="shared" si="0"/>
        <v>15.625</v>
      </c>
      <c r="AJ133" s="33"/>
    </row>
    <row r="134" spans="18:36" x14ac:dyDescent="0.25">
      <c r="R134" s="21">
        <v>90</v>
      </c>
      <c r="S134" s="19">
        <v>12</v>
      </c>
      <c r="T134" s="19">
        <v>15</v>
      </c>
      <c r="U134" s="19">
        <v>3</v>
      </c>
      <c r="V134" s="19">
        <v>9</v>
      </c>
      <c r="W134" s="19">
        <v>12</v>
      </c>
      <c r="X134" s="19">
        <v>10</v>
      </c>
      <c r="Y134" s="19">
        <v>13</v>
      </c>
      <c r="Z134" s="19">
        <v>0</v>
      </c>
      <c r="AA134" s="19">
        <v>1</v>
      </c>
      <c r="AB134" s="19">
        <v>0</v>
      </c>
      <c r="AC134" s="19">
        <v>1</v>
      </c>
      <c r="AD134" s="19">
        <v>4</v>
      </c>
      <c r="AE134" s="19">
        <v>12</v>
      </c>
      <c r="AF134" s="19">
        <v>46</v>
      </c>
      <c r="AG134" s="19">
        <v>2</v>
      </c>
      <c r="AH134" s="19">
        <v>2</v>
      </c>
      <c r="AI134" s="24">
        <f t="shared" si="0"/>
        <v>8.875</v>
      </c>
      <c r="AJ134" s="33"/>
    </row>
    <row r="135" spans="18:36" x14ac:dyDescent="0.25">
      <c r="R135" s="21">
        <v>100</v>
      </c>
      <c r="S135" s="19">
        <v>10</v>
      </c>
      <c r="T135" s="19">
        <v>3</v>
      </c>
      <c r="U135" s="19">
        <v>0</v>
      </c>
      <c r="V135" s="19">
        <v>0</v>
      </c>
      <c r="W135" s="19">
        <v>19</v>
      </c>
      <c r="X135" s="19">
        <v>1</v>
      </c>
      <c r="Y135" s="19">
        <v>3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3</v>
      </c>
      <c r="AF135" s="19">
        <v>12</v>
      </c>
      <c r="AG135" s="19">
        <v>0</v>
      </c>
      <c r="AH135" s="19">
        <v>0</v>
      </c>
      <c r="AI135" s="24">
        <f t="shared" si="0"/>
        <v>3.1875</v>
      </c>
      <c r="AJ135" s="33"/>
    </row>
    <row r="138" spans="18:36" x14ac:dyDescent="0.25"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8:36" x14ac:dyDescent="0.25">
      <c r="S139" s="30"/>
    </row>
    <row r="140" spans="18:36" x14ac:dyDescent="0.25">
      <c r="S140" s="30"/>
    </row>
    <row r="141" spans="18:36" x14ac:dyDescent="0.25">
      <c r="S141" s="30"/>
    </row>
    <row r="142" spans="18:36" x14ac:dyDescent="0.25">
      <c r="S142" s="30"/>
    </row>
    <row r="143" spans="18:36" x14ac:dyDescent="0.25">
      <c r="S143" s="30"/>
    </row>
    <row r="144" spans="18:36" x14ac:dyDescent="0.25">
      <c r="S144" s="30"/>
    </row>
    <row r="145" spans="19:19" x14ac:dyDescent="0.25">
      <c r="S145" s="30"/>
    </row>
    <row r="146" spans="19:19" x14ac:dyDescent="0.25">
      <c r="S146" s="30"/>
    </row>
    <row r="147" spans="19:19" x14ac:dyDescent="0.25">
      <c r="S147" s="30"/>
    </row>
    <row r="148" spans="19:19" x14ac:dyDescent="0.25">
      <c r="S148" s="30"/>
    </row>
    <row r="149" spans="19:19" x14ac:dyDescent="0.25">
      <c r="S149" s="30"/>
    </row>
    <row r="150" spans="19:19" x14ac:dyDescent="0.25">
      <c r="S150" s="30"/>
    </row>
    <row r="151" spans="19:19" x14ac:dyDescent="0.25">
      <c r="S151" s="30"/>
    </row>
    <row r="152" spans="19:19" x14ac:dyDescent="0.25">
      <c r="S152" s="30"/>
    </row>
    <row r="153" spans="19:19" x14ac:dyDescent="0.25">
      <c r="S153" s="30"/>
    </row>
    <row r="154" spans="19:19" x14ac:dyDescent="0.25">
      <c r="S154" s="30"/>
    </row>
  </sheetData>
  <sortState ref="BL2:BM154">
    <sortCondition descending="1" ref="BM2:BM154"/>
  </sortState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1"/>
  <sheetViews>
    <sheetView topLeftCell="BC1" workbookViewId="0">
      <selection activeCell="BV2" sqref="BV2:BV31"/>
    </sheetView>
  </sheetViews>
  <sheetFormatPr defaultRowHeight="15" x14ac:dyDescent="0.25"/>
  <sheetData>
    <row r="1" spans="1:74" x14ac:dyDescent="0.25">
      <c r="A1" s="18" t="s">
        <v>15</v>
      </c>
      <c r="B1" s="18" t="s">
        <v>16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181</v>
      </c>
      <c r="J1" s="30" t="s">
        <v>182</v>
      </c>
      <c r="K1" s="18" t="s">
        <v>183</v>
      </c>
      <c r="L1" s="18" t="s">
        <v>184</v>
      </c>
      <c r="M1" s="18" t="s">
        <v>185</v>
      </c>
      <c r="N1" s="18" t="s">
        <v>186</v>
      </c>
      <c r="O1" s="18" t="s">
        <v>187</v>
      </c>
      <c r="P1" s="18" t="s">
        <v>188</v>
      </c>
      <c r="Q1" s="18" t="s">
        <v>189</v>
      </c>
      <c r="T1" s="18" t="s">
        <v>15</v>
      </c>
      <c r="U1" s="18" t="s">
        <v>16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181</v>
      </c>
      <c r="AC1" s="30" t="s">
        <v>182</v>
      </c>
      <c r="AD1" s="18" t="s">
        <v>183</v>
      </c>
      <c r="AE1" s="18" t="s">
        <v>184</v>
      </c>
      <c r="AF1" s="18" t="s">
        <v>185</v>
      </c>
      <c r="AG1" s="18" t="s">
        <v>186</v>
      </c>
      <c r="AH1" s="18" t="s">
        <v>187</v>
      </c>
      <c r="AI1" s="18" t="s">
        <v>188</v>
      </c>
      <c r="AJ1" s="18" t="s">
        <v>189</v>
      </c>
      <c r="AM1" s="18" t="s">
        <v>15</v>
      </c>
      <c r="AN1" s="18" t="s">
        <v>16</v>
      </c>
      <c r="AO1" s="18" t="s">
        <v>20</v>
      </c>
      <c r="AP1" s="18" t="s">
        <v>21</v>
      </c>
      <c r="AQ1" s="18" t="s">
        <v>22</v>
      </c>
      <c r="AR1" s="18" t="s">
        <v>23</v>
      </c>
      <c r="AS1" s="18" t="s">
        <v>24</v>
      </c>
      <c r="AT1" s="18" t="s">
        <v>25</v>
      </c>
      <c r="AU1" s="18" t="s">
        <v>181</v>
      </c>
      <c r="AV1" s="30" t="s">
        <v>182</v>
      </c>
      <c r="AW1" s="18" t="s">
        <v>183</v>
      </c>
      <c r="AX1" s="18" t="s">
        <v>184</v>
      </c>
      <c r="AY1" s="18" t="s">
        <v>185</v>
      </c>
      <c r="AZ1" s="18" t="s">
        <v>186</v>
      </c>
      <c r="BA1" s="18" t="s">
        <v>187</v>
      </c>
      <c r="BB1" s="18" t="s">
        <v>188</v>
      </c>
      <c r="BC1" s="18" t="s">
        <v>189</v>
      </c>
      <c r="BF1" s="18" t="s">
        <v>15</v>
      </c>
      <c r="BG1" s="18" t="s">
        <v>16</v>
      </c>
      <c r="BH1" s="18" t="s">
        <v>20</v>
      </c>
      <c r="BI1" s="18" t="s">
        <v>21</v>
      </c>
      <c r="BJ1" s="18" t="s">
        <v>22</v>
      </c>
      <c r="BK1" s="18" t="s">
        <v>23</v>
      </c>
      <c r="BL1" s="18" t="s">
        <v>24</v>
      </c>
      <c r="BM1" s="18" t="s">
        <v>25</v>
      </c>
      <c r="BN1" s="18" t="s">
        <v>181</v>
      </c>
      <c r="BO1" s="30" t="s">
        <v>182</v>
      </c>
      <c r="BP1" s="18" t="s">
        <v>183</v>
      </c>
      <c r="BQ1" s="18" t="s">
        <v>184</v>
      </c>
      <c r="BR1" s="18" t="s">
        <v>185</v>
      </c>
      <c r="BS1" s="18" t="s">
        <v>186</v>
      </c>
      <c r="BT1" s="18" t="s">
        <v>187</v>
      </c>
      <c r="BU1" s="18" t="s">
        <v>188</v>
      </c>
      <c r="BV1" s="18" t="s">
        <v>189</v>
      </c>
    </row>
    <row r="2" spans="1:74" x14ac:dyDescent="0.25">
      <c r="A2" t="s">
        <v>155</v>
      </c>
      <c r="B2">
        <v>35</v>
      </c>
      <c r="C2">
        <v>71</v>
      </c>
      <c r="D2">
        <v>47</v>
      </c>
      <c r="E2">
        <v>68</v>
      </c>
      <c r="F2">
        <v>12</v>
      </c>
      <c r="G2">
        <v>83</v>
      </c>
      <c r="H2">
        <v>46</v>
      </c>
      <c r="I2">
        <v>35</v>
      </c>
      <c r="J2">
        <v>60</v>
      </c>
      <c r="K2">
        <v>61</v>
      </c>
      <c r="L2">
        <v>55</v>
      </c>
      <c r="M2">
        <v>70</v>
      </c>
      <c r="N2">
        <v>58</v>
      </c>
      <c r="O2">
        <v>81</v>
      </c>
      <c r="P2">
        <v>44</v>
      </c>
      <c r="Q2">
        <v>41</v>
      </c>
      <c r="T2" t="s">
        <v>154</v>
      </c>
      <c r="U2">
        <v>30</v>
      </c>
      <c r="V2">
        <v>68</v>
      </c>
      <c r="W2">
        <v>46</v>
      </c>
      <c r="X2">
        <v>70</v>
      </c>
      <c r="Y2">
        <v>6</v>
      </c>
      <c r="Z2">
        <v>74</v>
      </c>
      <c r="AA2">
        <v>51</v>
      </c>
      <c r="AB2">
        <v>35</v>
      </c>
      <c r="AC2">
        <v>29</v>
      </c>
      <c r="AD2">
        <v>70</v>
      </c>
      <c r="AE2">
        <v>58</v>
      </c>
      <c r="AF2">
        <v>30</v>
      </c>
      <c r="AG2">
        <v>27</v>
      </c>
      <c r="AH2">
        <v>80</v>
      </c>
      <c r="AI2">
        <v>40</v>
      </c>
      <c r="AJ2">
        <v>50</v>
      </c>
      <c r="AM2" t="s">
        <v>156</v>
      </c>
      <c r="AN2">
        <v>56</v>
      </c>
      <c r="AO2">
        <v>63</v>
      </c>
      <c r="AP2">
        <v>60</v>
      </c>
      <c r="AQ2">
        <v>81</v>
      </c>
      <c r="AR2">
        <v>76</v>
      </c>
      <c r="AS2">
        <v>68</v>
      </c>
      <c r="AT2">
        <v>80</v>
      </c>
      <c r="AU2">
        <v>30</v>
      </c>
      <c r="AV2">
        <v>6</v>
      </c>
      <c r="AW2">
        <v>19</v>
      </c>
      <c r="AX2">
        <v>52</v>
      </c>
      <c r="AY2">
        <v>35</v>
      </c>
      <c r="AZ2">
        <v>55</v>
      </c>
      <c r="BA2">
        <v>82</v>
      </c>
      <c r="BB2">
        <v>71</v>
      </c>
      <c r="BC2">
        <v>54</v>
      </c>
      <c r="BF2" t="s">
        <v>153</v>
      </c>
      <c r="BG2">
        <v>95</v>
      </c>
      <c r="BH2">
        <v>56</v>
      </c>
      <c r="BI2">
        <v>48</v>
      </c>
      <c r="BJ2">
        <v>71</v>
      </c>
      <c r="BK2">
        <v>98</v>
      </c>
      <c r="BL2">
        <v>87</v>
      </c>
      <c r="BM2">
        <v>63</v>
      </c>
      <c r="BN2">
        <v>45</v>
      </c>
      <c r="BO2">
        <v>52</v>
      </c>
      <c r="BP2">
        <v>64</v>
      </c>
      <c r="BQ2">
        <v>60</v>
      </c>
      <c r="BR2">
        <v>62</v>
      </c>
      <c r="BS2">
        <v>63</v>
      </c>
      <c r="BT2">
        <v>92</v>
      </c>
      <c r="BU2">
        <v>72</v>
      </c>
      <c r="BV2">
        <v>43</v>
      </c>
    </row>
    <row r="3" spans="1:74" x14ac:dyDescent="0.25">
      <c r="A3" t="s">
        <v>155</v>
      </c>
      <c r="B3">
        <v>62</v>
      </c>
      <c r="C3">
        <v>46</v>
      </c>
      <c r="D3">
        <v>88</v>
      </c>
      <c r="E3">
        <v>71</v>
      </c>
      <c r="F3">
        <v>56</v>
      </c>
      <c r="G3">
        <v>81</v>
      </c>
      <c r="H3">
        <v>83</v>
      </c>
      <c r="I3">
        <v>52</v>
      </c>
      <c r="J3">
        <v>26</v>
      </c>
      <c r="K3">
        <v>73</v>
      </c>
      <c r="L3">
        <v>66</v>
      </c>
      <c r="M3">
        <v>75</v>
      </c>
      <c r="N3">
        <v>78</v>
      </c>
      <c r="O3">
        <v>93</v>
      </c>
      <c r="P3">
        <v>55</v>
      </c>
      <c r="Q3">
        <v>44</v>
      </c>
      <c r="T3" t="s">
        <v>154</v>
      </c>
      <c r="U3">
        <v>62</v>
      </c>
      <c r="V3">
        <v>80</v>
      </c>
      <c r="W3">
        <v>47</v>
      </c>
      <c r="X3">
        <v>58</v>
      </c>
      <c r="Y3">
        <v>68</v>
      </c>
      <c r="Z3">
        <v>78</v>
      </c>
      <c r="AA3">
        <v>34</v>
      </c>
      <c r="AB3">
        <v>18</v>
      </c>
      <c r="AC3">
        <v>39</v>
      </c>
      <c r="AD3">
        <v>58</v>
      </c>
      <c r="AE3">
        <v>59</v>
      </c>
      <c r="AF3">
        <v>3</v>
      </c>
      <c r="AG3">
        <v>16</v>
      </c>
      <c r="AH3">
        <v>59</v>
      </c>
      <c r="AI3">
        <v>63</v>
      </c>
      <c r="AJ3">
        <v>49</v>
      </c>
      <c r="AM3" t="s">
        <v>156</v>
      </c>
      <c r="AN3">
        <v>73</v>
      </c>
      <c r="AO3">
        <v>70</v>
      </c>
      <c r="AP3">
        <v>66</v>
      </c>
      <c r="AQ3">
        <v>60</v>
      </c>
      <c r="AR3">
        <v>41</v>
      </c>
      <c r="AS3">
        <v>76</v>
      </c>
      <c r="AT3">
        <v>78</v>
      </c>
      <c r="AU3">
        <v>15</v>
      </c>
      <c r="AV3">
        <v>25</v>
      </c>
      <c r="AW3">
        <v>66</v>
      </c>
      <c r="AX3">
        <v>46</v>
      </c>
      <c r="AY3">
        <v>0</v>
      </c>
      <c r="AZ3">
        <v>36</v>
      </c>
      <c r="BA3">
        <v>82</v>
      </c>
      <c r="BB3">
        <v>73</v>
      </c>
      <c r="BC3">
        <v>42</v>
      </c>
      <c r="BF3" t="s">
        <v>153</v>
      </c>
      <c r="BG3">
        <v>68</v>
      </c>
      <c r="BH3">
        <v>4</v>
      </c>
      <c r="BI3">
        <v>30</v>
      </c>
      <c r="BJ3">
        <v>57</v>
      </c>
      <c r="BK3">
        <v>3</v>
      </c>
      <c r="BL3">
        <v>72</v>
      </c>
      <c r="BM3">
        <v>19</v>
      </c>
      <c r="BN3">
        <v>26</v>
      </c>
      <c r="BO3">
        <v>46</v>
      </c>
      <c r="BP3">
        <v>74</v>
      </c>
      <c r="BQ3">
        <v>56</v>
      </c>
      <c r="BR3">
        <v>38</v>
      </c>
      <c r="BS3">
        <v>9</v>
      </c>
      <c r="BT3">
        <v>76</v>
      </c>
      <c r="BU3">
        <v>56</v>
      </c>
      <c r="BV3">
        <v>18</v>
      </c>
    </row>
    <row r="4" spans="1:74" x14ac:dyDescent="0.25">
      <c r="A4" t="s">
        <v>155</v>
      </c>
      <c r="B4">
        <v>19</v>
      </c>
      <c r="C4">
        <v>40</v>
      </c>
      <c r="D4">
        <v>37</v>
      </c>
      <c r="E4">
        <v>59</v>
      </c>
      <c r="F4">
        <v>13</v>
      </c>
      <c r="G4">
        <v>96</v>
      </c>
      <c r="H4">
        <v>90</v>
      </c>
      <c r="I4">
        <v>20</v>
      </c>
      <c r="J4">
        <v>83</v>
      </c>
      <c r="K4">
        <v>63</v>
      </c>
      <c r="L4">
        <v>79</v>
      </c>
      <c r="M4">
        <v>80</v>
      </c>
      <c r="N4">
        <v>29</v>
      </c>
      <c r="O4">
        <v>87</v>
      </c>
      <c r="P4">
        <v>60</v>
      </c>
      <c r="Q4">
        <v>51</v>
      </c>
      <c r="T4" t="s">
        <v>154</v>
      </c>
      <c r="U4">
        <v>55</v>
      </c>
      <c r="V4">
        <v>40</v>
      </c>
      <c r="W4">
        <v>66</v>
      </c>
      <c r="X4">
        <v>52</v>
      </c>
      <c r="Y4">
        <v>30</v>
      </c>
      <c r="Z4">
        <v>62</v>
      </c>
      <c r="AA4">
        <v>22</v>
      </c>
      <c r="AB4">
        <v>11</v>
      </c>
      <c r="AC4">
        <v>20</v>
      </c>
      <c r="AD4">
        <v>28</v>
      </c>
      <c r="AE4">
        <v>48</v>
      </c>
      <c r="AF4">
        <v>24</v>
      </c>
      <c r="AG4">
        <v>50</v>
      </c>
      <c r="AH4">
        <v>79</v>
      </c>
      <c r="AI4">
        <v>56</v>
      </c>
      <c r="AJ4">
        <v>42</v>
      </c>
      <c r="AM4" t="s">
        <v>156</v>
      </c>
      <c r="AN4">
        <v>50</v>
      </c>
      <c r="AO4">
        <v>39</v>
      </c>
      <c r="AP4">
        <v>68</v>
      </c>
      <c r="AQ4">
        <v>71</v>
      </c>
      <c r="AR4">
        <v>72</v>
      </c>
      <c r="AS4">
        <v>79</v>
      </c>
      <c r="AT4">
        <v>61</v>
      </c>
      <c r="AU4">
        <v>62</v>
      </c>
      <c r="AV4">
        <v>64</v>
      </c>
      <c r="AW4">
        <v>63</v>
      </c>
      <c r="AX4">
        <v>43</v>
      </c>
      <c r="AY4">
        <v>37</v>
      </c>
      <c r="AZ4">
        <v>59</v>
      </c>
      <c r="BA4">
        <v>80</v>
      </c>
      <c r="BB4">
        <v>75</v>
      </c>
      <c r="BC4">
        <v>38</v>
      </c>
      <c r="BF4" t="s">
        <v>153</v>
      </c>
      <c r="BG4">
        <v>82</v>
      </c>
      <c r="BH4">
        <v>40</v>
      </c>
      <c r="BI4">
        <v>55</v>
      </c>
      <c r="BJ4">
        <v>70</v>
      </c>
      <c r="BK4">
        <v>20</v>
      </c>
      <c r="BL4">
        <v>75</v>
      </c>
      <c r="BM4">
        <v>74</v>
      </c>
      <c r="BN4">
        <v>42</v>
      </c>
      <c r="BO4">
        <v>34</v>
      </c>
      <c r="BP4">
        <v>49</v>
      </c>
      <c r="BQ4">
        <v>29</v>
      </c>
      <c r="BR4">
        <v>16</v>
      </c>
      <c r="BS4">
        <v>82</v>
      </c>
      <c r="BT4">
        <v>65</v>
      </c>
      <c r="BU4">
        <v>51</v>
      </c>
      <c r="BV4">
        <v>46</v>
      </c>
    </row>
    <row r="5" spans="1:74" x14ac:dyDescent="0.25">
      <c r="A5" t="s">
        <v>155</v>
      </c>
      <c r="B5">
        <v>93</v>
      </c>
      <c r="C5">
        <v>68</v>
      </c>
      <c r="D5">
        <v>68</v>
      </c>
      <c r="E5">
        <v>68</v>
      </c>
      <c r="F5">
        <v>79</v>
      </c>
      <c r="G5">
        <v>78</v>
      </c>
      <c r="H5">
        <v>92</v>
      </c>
      <c r="I5">
        <v>30</v>
      </c>
      <c r="J5">
        <v>72</v>
      </c>
      <c r="K5">
        <v>67</v>
      </c>
      <c r="L5">
        <v>56</v>
      </c>
      <c r="M5">
        <v>78</v>
      </c>
      <c r="N5">
        <v>34</v>
      </c>
      <c r="O5">
        <v>86</v>
      </c>
      <c r="P5">
        <v>58</v>
      </c>
      <c r="Q5">
        <v>55</v>
      </c>
      <c r="T5" t="s">
        <v>154</v>
      </c>
      <c r="U5">
        <v>60</v>
      </c>
      <c r="V5">
        <v>81</v>
      </c>
      <c r="W5">
        <v>69</v>
      </c>
      <c r="X5">
        <v>73</v>
      </c>
      <c r="Y5">
        <v>6</v>
      </c>
      <c r="Z5">
        <v>70</v>
      </c>
      <c r="AA5">
        <v>40</v>
      </c>
      <c r="AB5">
        <v>29</v>
      </c>
      <c r="AC5">
        <v>30</v>
      </c>
      <c r="AD5">
        <v>67</v>
      </c>
      <c r="AE5">
        <v>57</v>
      </c>
      <c r="AF5">
        <v>10</v>
      </c>
      <c r="AG5">
        <v>1</v>
      </c>
      <c r="AH5">
        <v>84</v>
      </c>
      <c r="AI5">
        <v>52</v>
      </c>
      <c r="AJ5">
        <v>37</v>
      </c>
      <c r="AM5" t="s">
        <v>156</v>
      </c>
      <c r="AN5">
        <v>73</v>
      </c>
      <c r="AO5">
        <v>86</v>
      </c>
      <c r="AP5">
        <v>70</v>
      </c>
      <c r="AQ5">
        <v>63</v>
      </c>
      <c r="AR5">
        <v>98</v>
      </c>
      <c r="AS5">
        <v>79</v>
      </c>
      <c r="AT5">
        <v>69</v>
      </c>
      <c r="AU5">
        <v>60</v>
      </c>
      <c r="AV5">
        <v>20</v>
      </c>
      <c r="AW5">
        <v>27</v>
      </c>
      <c r="AX5">
        <v>58</v>
      </c>
      <c r="AY5">
        <v>49</v>
      </c>
      <c r="AZ5">
        <v>92</v>
      </c>
      <c r="BA5">
        <v>86</v>
      </c>
      <c r="BB5">
        <v>63</v>
      </c>
      <c r="BC5">
        <v>64</v>
      </c>
      <c r="BF5" t="s">
        <v>153</v>
      </c>
      <c r="BG5">
        <v>89</v>
      </c>
      <c r="BH5">
        <v>60</v>
      </c>
      <c r="BI5">
        <v>20</v>
      </c>
      <c r="BJ5">
        <v>55</v>
      </c>
      <c r="BK5">
        <v>85</v>
      </c>
      <c r="BL5">
        <v>80</v>
      </c>
      <c r="BM5">
        <v>43</v>
      </c>
      <c r="BN5">
        <v>55</v>
      </c>
      <c r="BO5">
        <v>54</v>
      </c>
      <c r="BP5">
        <v>52</v>
      </c>
      <c r="BQ5">
        <v>13</v>
      </c>
      <c r="BR5">
        <v>37</v>
      </c>
      <c r="BS5">
        <v>18</v>
      </c>
      <c r="BT5">
        <v>85</v>
      </c>
      <c r="BU5">
        <v>75</v>
      </c>
      <c r="BV5">
        <v>24</v>
      </c>
    </row>
    <row r="6" spans="1:74" x14ac:dyDescent="0.25">
      <c r="A6" t="s">
        <v>155</v>
      </c>
      <c r="B6">
        <v>78</v>
      </c>
      <c r="C6">
        <v>80</v>
      </c>
      <c r="D6">
        <v>72</v>
      </c>
      <c r="E6">
        <v>70</v>
      </c>
      <c r="F6">
        <v>26</v>
      </c>
      <c r="G6">
        <v>78</v>
      </c>
      <c r="H6">
        <v>53</v>
      </c>
      <c r="I6">
        <v>18</v>
      </c>
      <c r="J6">
        <v>64</v>
      </c>
      <c r="K6">
        <v>65</v>
      </c>
      <c r="L6">
        <v>49</v>
      </c>
      <c r="M6">
        <v>77</v>
      </c>
      <c r="N6">
        <v>51</v>
      </c>
      <c r="O6">
        <v>76</v>
      </c>
      <c r="P6">
        <v>64</v>
      </c>
      <c r="Q6">
        <v>44</v>
      </c>
      <c r="T6" t="s">
        <v>154</v>
      </c>
      <c r="U6">
        <v>73</v>
      </c>
      <c r="V6">
        <v>70</v>
      </c>
      <c r="W6">
        <v>52</v>
      </c>
      <c r="X6">
        <v>53</v>
      </c>
      <c r="Y6">
        <v>2</v>
      </c>
      <c r="Z6">
        <v>71</v>
      </c>
      <c r="AA6">
        <v>67</v>
      </c>
      <c r="AB6">
        <v>24</v>
      </c>
      <c r="AC6">
        <v>35</v>
      </c>
      <c r="AD6">
        <v>59</v>
      </c>
      <c r="AE6">
        <v>64</v>
      </c>
      <c r="AF6">
        <v>13</v>
      </c>
      <c r="AG6">
        <v>42</v>
      </c>
      <c r="AH6">
        <v>74</v>
      </c>
      <c r="AI6">
        <v>65</v>
      </c>
      <c r="AJ6">
        <v>33</v>
      </c>
      <c r="AM6" t="s">
        <v>156</v>
      </c>
      <c r="AN6">
        <v>70</v>
      </c>
      <c r="AO6">
        <v>64</v>
      </c>
      <c r="AP6">
        <v>27</v>
      </c>
      <c r="AQ6">
        <v>56</v>
      </c>
      <c r="AR6">
        <v>96</v>
      </c>
      <c r="AS6">
        <v>73</v>
      </c>
      <c r="AT6">
        <v>52</v>
      </c>
      <c r="AU6">
        <v>37</v>
      </c>
      <c r="AV6">
        <v>19</v>
      </c>
      <c r="AW6">
        <v>52</v>
      </c>
      <c r="AX6">
        <v>52</v>
      </c>
      <c r="AY6">
        <v>5</v>
      </c>
      <c r="AZ6">
        <v>39</v>
      </c>
      <c r="BA6">
        <v>81</v>
      </c>
      <c r="BB6">
        <v>64</v>
      </c>
      <c r="BC6">
        <v>20</v>
      </c>
      <c r="BF6" t="s">
        <v>153</v>
      </c>
      <c r="BG6">
        <v>54</v>
      </c>
      <c r="BH6">
        <v>76</v>
      </c>
      <c r="BI6">
        <v>57</v>
      </c>
      <c r="BJ6">
        <v>75</v>
      </c>
      <c r="BK6">
        <v>72</v>
      </c>
      <c r="BL6">
        <v>76</v>
      </c>
      <c r="BM6">
        <v>35</v>
      </c>
      <c r="BN6">
        <v>34</v>
      </c>
      <c r="BO6">
        <v>20</v>
      </c>
      <c r="BP6">
        <v>60</v>
      </c>
      <c r="BQ6">
        <v>44</v>
      </c>
      <c r="BR6">
        <v>7</v>
      </c>
      <c r="BS6">
        <v>30</v>
      </c>
      <c r="BT6">
        <v>61</v>
      </c>
      <c r="BU6">
        <v>61</v>
      </c>
      <c r="BV6">
        <v>18</v>
      </c>
    </row>
    <row r="7" spans="1:74" x14ac:dyDescent="0.25">
      <c r="A7" t="s">
        <v>155</v>
      </c>
      <c r="B7">
        <v>67</v>
      </c>
      <c r="C7">
        <v>81</v>
      </c>
      <c r="D7">
        <v>46</v>
      </c>
      <c r="E7">
        <v>58</v>
      </c>
      <c r="F7">
        <v>2</v>
      </c>
      <c r="G7">
        <v>66</v>
      </c>
      <c r="H7">
        <v>53</v>
      </c>
      <c r="I7">
        <v>44</v>
      </c>
      <c r="J7">
        <v>34</v>
      </c>
      <c r="K7">
        <v>32</v>
      </c>
      <c r="L7">
        <v>43</v>
      </c>
      <c r="M7">
        <v>58</v>
      </c>
      <c r="N7">
        <v>31</v>
      </c>
      <c r="O7">
        <v>78</v>
      </c>
      <c r="P7">
        <v>42</v>
      </c>
      <c r="Q7">
        <v>44</v>
      </c>
      <c r="T7" t="s">
        <v>154</v>
      </c>
      <c r="U7">
        <v>75</v>
      </c>
      <c r="V7">
        <v>73</v>
      </c>
      <c r="W7">
        <v>46</v>
      </c>
      <c r="X7">
        <v>74</v>
      </c>
      <c r="Y7">
        <v>74</v>
      </c>
      <c r="Z7">
        <v>73</v>
      </c>
      <c r="AA7">
        <v>79</v>
      </c>
      <c r="AB7">
        <v>42</v>
      </c>
      <c r="AC7">
        <v>55</v>
      </c>
      <c r="AD7">
        <v>17</v>
      </c>
      <c r="AE7">
        <v>46</v>
      </c>
      <c r="AF7">
        <v>4</v>
      </c>
      <c r="AG7">
        <v>22</v>
      </c>
      <c r="AH7">
        <v>88</v>
      </c>
      <c r="AI7">
        <v>50</v>
      </c>
      <c r="AJ7">
        <v>33</v>
      </c>
      <c r="AM7" t="s">
        <v>156</v>
      </c>
      <c r="AN7">
        <v>56</v>
      </c>
      <c r="AO7">
        <v>79</v>
      </c>
      <c r="AP7">
        <v>73</v>
      </c>
      <c r="AQ7">
        <v>62</v>
      </c>
      <c r="AR7">
        <v>100</v>
      </c>
      <c r="AS7">
        <v>77</v>
      </c>
      <c r="AT7">
        <v>58</v>
      </c>
      <c r="AU7">
        <v>1</v>
      </c>
      <c r="AV7">
        <v>21</v>
      </c>
      <c r="AW7">
        <v>27</v>
      </c>
      <c r="AX7">
        <v>47</v>
      </c>
      <c r="AY7">
        <v>55</v>
      </c>
      <c r="AZ7">
        <v>44</v>
      </c>
      <c r="BA7">
        <v>68</v>
      </c>
      <c r="BB7">
        <v>76</v>
      </c>
      <c r="BC7">
        <v>28</v>
      </c>
      <c r="BF7" t="s">
        <v>153</v>
      </c>
      <c r="BG7">
        <v>84</v>
      </c>
      <c r="BH7">
        <v>48</v>
      </c>
      <c r="BI7">
        <v>81</v>
      </c>
      <c r="BJ7">
        <v>66</v>
      </c>
      <c r="BK7">
        <v>92</v>
      </c>
      <c r="BL7">
        <v>78</v>
      </c>
      <c r="BM7">
        <v>79</v>
      </c>
      <c r="BN7">
        <v>39</v>
      </c>
      <c r="BO7">
        <v>61</v>
      </c>
      <c r="BP7">
        <v>24</v>
      </c>
      <c r="BQ7">
        <v>49</v>
      </c>
      <c r="BR7">
        <v>11</v>
      </c>
      <c r="BS7">
        <v>70</v>
      </c>
      <c r="BT7">
        <v>80</v>
      </c>
      <c r="BU7">
        <v>74</v>
      </c>
      <c r="BV7">
        <v>24</v>
      </c>
    </row>
    <row r="8" spans="1:74" x14ac:dyDescent="0.25">
      <c r="A8" t="s">
        <v>155</v>
      </c>
      <c r="B8">
        <v>59</v>
      </c>
      <c r="C8">
        <v>64</v>
      </c>
      <c r="D8">
        <v>74</v>
      </c>
      <c r="E8">
        <v>59</v>
      </c>
      <c r="F8">
        <v>2</v>
      </c>
      <c r="G8">
        <v>69</v>
      </c>
      <c r="H8">
        <v>70</v>
      </c>
      <c r="I8">
        <v>24</v>
      </c>
      <c r="J8">
        <v>14</v>
      </c>
      <c r="K8">
        <v>52</v>
      </c>
      <c r="L8">
        <v>13</v>
      </c>
      <c r="M8">
        <v>52</v>
      </c>
      <c r="N8">
        <v>43</v>
      </c>
      <c r="O8">
        <v>88</v>
      </c>
      <c r="P8">
        <v>54</v>
      </c>
      <c r="Q8">
        <v>53</v>
      </c>
      <c r="T8" t="s">
        <v>154</v>
      </c>
      <c r="U8">
        <v>34</v>
      </c>
      <c r="V8">
        <v>61</v>
      </c>
      <c r="W8">
        <v>40</v>
      </c>
      <c r="X8">
        <v>62</v>
      </c>
      <c r="Y8">
        <v>8</v>
      </c>
      <c r="Z8">
        <v>77</v>
      </c>
      <c r="AA8">
        <v>38</v>
      </c>
      <c r="AB8">
        <v>24</v>
      </c>
      <c r="AC8">
        <v>15</v>
      </c>
      <c r="AD8">
        <v>33</v>
      </c>
      <c r="AE8">
        <v>45</v>
      </c>
      <c r="AF8">
        <v>10</v>
      </c>
      <c r="AG8">
        <v>11</v>
      </c>
      <c r="AH8">
        <v>82</v>
      </c>
      <c r="AI8">
        <v>28</v>
      </c>
      <c r="AJ8">
        <v>44</v>
      </c>
      <c r="AM8" t="s">
        <v>156</v>
      </c>
      <c r="AN8">
        <v>56</v>
      </c>
      <c r="AO8">
        <v>77</v>
      </c>
      <c r="AP8">
        <v>81</v>
      </c>
      <c r="AQ8">
        <v>60</v>
      </c>
      <c r="AR8">
        <v>95</v>
      </c>
      <c r="AS8">
        <v>66</v>
      </c>
      <c r="AT8">
        <v>70</v>
      </c>
      <c r="AU8">
        <v>28</v>
      </c>
      <c r="AV8">
        <v>10</v>
      </c>
      <c r="AW8">
        <v>74</v>
      </c>
      <c r="AX8">
        <v>51</v>
      </c>
      <c r="AY8">
        <v>10</v>
      </c>
      <c r="AZ8">
        <v>83</v>
      </c>
      <c r="BA8">
        <v>76</v>
      </c>
      <c r="BB8">
        <v>40</v>
      </c>
      <c r="BC8">
        <v>56</v>
      </c>
      <c r="BF8" t="s">
        <v>153</v>
      </c>
      <c r="BG8">
        <v>72</v>
      </c>
      <c r="BH8">
        <v>64</v>
      </c>
      <c r="BI8">
        <v>33</v>
      </c>
      <c r="BJ8">
        <v>64</v>
      </c>
      <c r="BK8">
        <v>82</v>
      </c>
      <c r="BL8">
        <v>62</v>
      </c>
      <c r="BM8">
        <v>54</v>
      </c>
      <c r="BN8">
        <v>49</v>
      </c>
      <c r="BO8">
        <v>15</v>
      </c>
      <c r="BP8">
        <v>34</v>
      </c>
      <c r="BQ8">
        <v>55</v>
      </c>
      <c r="BR8">
        <v>22</v>
      </c>
      <c r="BS8">
        <v>70</v>
      </c>
      <c r="BT8">
        <v>76</v>
      </c>
      <c r="BU8">
        <v>51</v>
      </c>
      <c r="BV8">
        <v>54</v>
      </c>
    </row>
    <row r="9" spans="1:74" x14ac:dyDescent="0.25">
      <c r="A9" t="s">
        <v>155</v>
      </c>
      <c r="B9">
        <v>17</v>
      </c>
      <c r="C9">
        <v>45</v>
      </c>
      <c r="D9">
        <v>71</v>
      </c>
      <c r="E9">
        <v>70</v>
      </c>
      <c r="F9">
        <v>9</v>
      </c>
      <c r="G9">
        <v>57</v>
      </c>
      <c r="H9">
        <v>46</v>
      </c>
      <c r="I9">
        <v>9</v>
      </c>
      <c r="J9">
        <v>32</v>
      </c>
      <c r="K9">
        <v>27</v>
      </c>
      <c r="L9">
        <v>68</v>
      </c>
      <c r="M9">
        <v>69</v>
      </c>
      <c r="N9">
        <v>50</v>
      </c>
      <c r="O9">
        <v>87</v>
      </c>
      <c r="P9">
        <v>28</v>
      </c>
      <c r="Q9">
        <v>54</v>
      </c>
      <c r="T9" t="s">
        <v>154</v>
      </c>
      <c r="U9">
        <v>34</v>
      </c>
      <c r="V9">
        <v>71</v>
      </c>
      <c r="W9">
        <v>26</v>
      </c>
      <c r="X9">
        <v>66</v>
      </c>
      <c r="Y9">
        <v>10</v>
      </c>
      <c r="Z9">
        <v>61</v>
      </c>
      <c r="AA9">
        <v>72</v>
      </c>
      <c r="AB9">
        <v>30</v>
      </c>
      <c r="AC9">
        <v>8</v>
      </c>
      <c r="AD9">
        <v>30</v>
      </c>
      <c r="AE9">
        <v>44</v>
      </c>
      <c r="AF9">
        <v>21</v>
      </c>
      <c r="AG9">
        <v>56</v>
      </c>
      <c r="AH9">
        <v>71</v>
      </c>
      <c r="AI9">
        <v>40</v>
      </c>
      <c r="AJ9">
        <v>54</v>
      </c>
      <c r="AM9" t="s">
        <v>156</v>
      </c>
      <c r="AN9">
        <v>54</v>
      </c>
      <c r="AO9">
        <v>45</v>
      </c>
      <c r="AP9">
        <v>70</v>
      </c>
      <c r="AQ9">
        <v>79</v>
      </c>
      <c r="AR9">
        <v>97</v>
      </c>
      <c r="AS9">
        <v>65</v>
      </c>
      <c r="AT9">
        <v>37</v>
      </c>
      <c r="AU9">
        <v>46</v>
      </c>
      <c r="AV9">
        <v>43</v>
      </c>
      <c r="AW9">
        <v>50</v>
      </c>
      <c r="AX9">
        <v>55</v>
      </c>
      <c r="AY9">
        <v>24</v>
      </c>
      <c r="AZ9">
        <v>32</v>
      </c>
      <c r="BA9">
        <v>84</v>
      </c>
      <c r="BB9">
        <v>71</v>
      </c>
      <c r="BC9">
        <v>53</v>
      </c>
      <c r="BF9" t="s">
        <v>153</v>
      </c>
      <c r="BG9">
        <v>48</v>
      </c>
      <c r="BH9">
        <v>51</v>
      </c>
      <c r="BI9">
        <v>64</v>
      </c>
      <c r="BJ9">
        <v>48</v>
      </c>
      <c r="BK9">
        <v>83</v>
      </c>
      <c r="BL9">
        <v>65</v>
      </c>
      <c r="BM9">
        <v>34</v>
      </c>
      <c r="BN9">
        <v>50</v>
      </c>
      <c r="BO9">
        <v>62</v>
      </c>
      <c r="BP9">
        <v>58</v>
      </c>
      <c r="BQ9">
        <v>61</v>
      </c>
      <c r="BR9">
        <v>46</v>
      </c>
      <c r="BS9">
        <v>23</v>
      </c>
      <c r="BT9">
        <v>76</v>
      </c>
      <c r="BU9">
        <v>46</v>
      </c>
      <c r="BV9">
        <v>24</v>
      </c>
    </row>
    <row r="10" spans="1:74" x14ac:dyDescent="0.25">
      <c r="A10" t="s">
        <v>155</v>
      </c>
      <c r="B10">
        <v>78</v>
      </c>
      <c r="C10">
        <v>59</v>
      </c>
      <c r="D10">
        <v>74</v>
      </c>
      <c r="E10">
        <v>69</v>
      </c>
      <c r="F10">
        <v>26</v>
      </c>
      <c r="G10">
        <v>66</v>
      </c>
      <c r="H10">
        <v>66</v>
      </c>
      <c r="I10">
        <v>33</v>
      </c>
      <c r="J10">
        <v>59</v>
      </c>
      <c r="K10">
        <v>49</v>
      </c>
      <c r="L10">
        <v>50</v>
      </c>
      <c r="M10">
        <v>52</v>
      </c>
      <c r="N10">
        <v>46</v>
      </c>
      <c r="O10">
        <v>88</v>
      </c>
      <c r="P10">
        <v>48</v>
      </c>
      <c r="Q10">
        <v>63</v>
      </c>
      <c r="T10" t="s">
        <v>154</v>
      </c>
      <c r="U10">
        <v>40</v>
      </c>
      <c r="V10">
        <v>57</v>
      </c>
      <c r="W10">
        <v>72</v>
      </c>
      <c r="X10">
        <v>72</v>
      </c>
      <c r="Y10">
        <v>65</v>
      </c>
      <c r="Z10">
        <v>60</v>
      </c>
      <c r="AA10">
        <v>69</v>
      </c>
      <c r="AB10">
        <v>42</v>
      </c>
      <c r="AC10">
        <v>33</v>
      </c>
      <c r="AD10">
        <v>49</v>
      </c>
      <c r="AE10">
        <v>49</v>
      </c>
      <c r="AF10">
        <v>36</v>
      </c>
      <c r="AG10">
        <v>24</v>
      </c>
      <c r="AH10">
        <v>74</v>
      </c>
      <c r="AI10">
        <v>48</v>
      </c>
      <c r="AJ10">
        <v>51</v>
      </c>
      <c r="AM10" t="s">
        <v>156</v>
      </c>
      <c r="AN10">
        <v>5</v>
      </c>
      <c r="AO10">
        <v>68</v>
      </c>
      <c r="AP10">
        <v>73</v>
      </c>
      <c r="AQ10">
        <v>62</v>
      </c>
      <c r="AR10">
        <v>81</v>
      </c>
      <c r="AS10">
        <v>59</v>
      </c>
      <c r="AT10">
        <v>65</v>
      </c>
      <c r="AU10">
        <v>34</v>
      </c>
      <c r="AV10">
        <v>48</v>
      </c>
      <c r="AW10">
        <v>45</v>
      </c>
      <c r="AX10">
        <v>51</v>
      </c>
      <c r="AY10">
        <v>5</v>
      </c>
      <c r="AZ10">
        <v>49</v>
      </c>
      <c r="BA10">
        <v>82</v>
      </c>
      <c r="BB10">
        <v>58</v>
      </c>
      <c r="BC10">
        <v>60</v>
      </c>
      <c r="BF10" t="s">
        <v>153</v>
      </c>
      <c r="BG10">
        <v>56</v>
      </c>
      <c r="BH10">
        <v>76</v>
      </c>
      <c r="BI10">
        <v>67</v>
      </c>
      <c r="BJ10">
        <v>73</v>
      </c>
      <c r="BK10">
        <v>81</v>
      </c>
      <c r="BL10">
        <v>59</v>
      </c>
      <c r="BM10">
        <v>59</v>
      </c>
      <c r="BN10">
        <v>52</v>
      </c>
      <c r="BO10">
        <v>66</v>
      </c>
      <c r="BP10">
        <v>73</v>
      </c>
      <c r="BQ10">
        <v>46</v>
      </c>
      <c r="BR10">
        <v>39</v>
      </c>
      <c r="BS10">
        <v>72</v>
      </c>
      <c r="BT10">
        <v>78</v>
      </c>
      <c r="BU10">
        <v>55</v>
      </c>
      <c r="BV10">
        <v>49</v>
      </c>
    </row>
    <row r="11" spans="1:74" x14ac:dyDescent="0.25">
      <c r="A11" t="s">
        <v>155</v>
      </c>
      <c r="B11">
        <v>72</v>
      </c>
      <c r="C11">
        <v>63</v>
      </c>
      <c r="D11">
        <v>58</v>
      </c>
      <c r="E11">
        <v>78</v>
      </c>
      <c r="F11">
        <v>9</v>
      </c>
      <c r="G11">
        <v>63</v>
      </c>
      <c r="H11">
        <v>61</v>
      </c>
      <c r="I11">
        <v>45</v>
      </c>
      <c r="J11">
        <v>49</v>
      </c>
      <c r="K11">
        <v>62</v>
      </c>
      <c r="L11">
        <v>44</v>
      </c>
      <c r="M11">
        <v>68</v>
      </c>
      <c r="N11">
        <v>29</v>
      </c>
      <c r="O11">
        <v>90</v>
      </c>
      <c r="P11">
        <v>68</v>
      </c>
      <c r="Q11">
        <v>50</v>
      </c>
      <c r="T11" t="s">
        <v>154</v>
      </c>
      <c r="U11">
        <v>55</v>
      </c>
      <c r="V11">
        <v>82</v>
      </c>
      <c r="W11">
        <v>67</v>
      </c>
      <c r="X11">
        <v>74</v>
      </c>
      <c r="Y11">
        <v>92</v>
      </c>
      <c r="Z11">
        <v>65</v>
      </c>
      <c r="AA11">
        <v>81</v>
      </c>
      <c r="AB11">
        <v>40</v>
      </c>
      <c r="AC11">
        <v>34</v>
      </c>
      <c r="AD11">
        <v>46</v>
      </c>
      <c r="AE11">
        <v>52</v>
      </c>
      <c r="AF11">
        <v>7</v>
      </c>
      <c r="AG11">
        <v>55</v>
      </c>
      <c r="AH11">
        <v>89</v>
      </c>
      <c r="AI11">
        <v>66</v>
      </c>
      <c r="AJ11">
        <v>45</v>
      </c>
      <c r="AM11" t="s">
        <v>156</v>
      </c>
      <c r="AN11">
        <v>76</v>
      </c>
      <c r="AO11">
        <v>84</v>
      </c>
      <c r="AP11">
        <v>58</v>
      </c>
      <c r="AQ11">
        <v>48</v>
      </c>
      <c r="AR11">
        <v>0</v>
      </c>
      <c r="AS11">
        <v>17</v>
      </c>
      <c r="AT11">
        <v>25</v>
      </c>
      <c r="AU11">
        <v>26</v>
      </c>
      <c r="AV11">
        <v>39</v>
      </c>
      <c r="AW11">
        <v>64</v>
      </c>
      <c r="AX11">
        <v>1</v>
      </c>
      <c r="AY11">
        <v>1</v>
      </c>
      <c r="AZ11">
        <v>8</v>
      </c>
      <c r="BA11">
        <v>89</v>
      </c>
      <c r="BB11">
        <v>54</v>
      </c>
      <c r="BC11">
        <v>21</v>
      </c>
      <c r="BF11" t="s">
        <v>153</v>
      </c>
      <c r="BG11">
        <v>92</v>
      </c>
      <c r="BH11">
        <v>68</v>
      </c>
      <c r="BI11">
        <v>56</v>
      </c>
      <c r="BJ11">
        <v>65</v>
      </c>
      <c r="BK11">
        <v>92</v>
      </c>
      <c r="BL11">
        <v>71</v>
      </c>
      <c r="BM11">
        <v>85</v>
      </c>
      <c r="BN11">
        <v>54</v>
      </c>
      <c r="BO11">
        <v>26</v>
      </c>
      <c r="BP11">
        <v>71</v>
      </c>
      <c r="BQ11">
        <v>77</v>
      </c>
      <c r="BR11">
        <v>43</v>
      </c>
      <c r="BS11">
        <v>90</v>
      </c>
      <c r="BT11">
        <v>93</v>
      </c>
      <c r="BU11">
        <v>65</v>
      </c>
      <c r="BV11">
        <v>44</v>
      </c>
    </row>
    <row r="12" spans="1:74" x14ac:dyDescent="0.25">
      <c r="A12" t="s">
        <v>155</v>
      </c>
      <c r="B12">
        <v>26</v>
      </c>
      <c r="C12">
        <v>45</v>
      </c>
      <c r="D12">
        <v>43</v>
      </c>
      <c r="E12">
        <v>61</v>
      </c>
      <c r="F12">
        <v>95</v>
      </c>
      <c r="G12">
        <v>72</v>
      </c>
      <c r="H12">
        <v>70</v>
      </c>
      <c r="I12">
        <v>48</v>
      </c>
      <c r="J12">
        <v>25</v>
      </c>
      <c r="K12">
        <v>26</v>
      </c>
      <c r="L12">
        <v>39</v>
      </c>
      <c r="M12">
        <v>55</v>
      </c>
      <c r="N12">
        <v>50</v>
      </c>
      <c r="O12">
        <v>87</v>
      </c>
      <c r="P12">
        <v>40</v>
      </c>
      <c r="Q12">
        <v>39</v>
      </c>
      <c r="T12" t="s">
        <v>154</v>
      </c>
      <c r="U12">
        <v>45</v>
      </c>
      <c r="V12">
        <v>88</v>
      </c>
      <c r="W12">
        <v>72</v>
      </c>
      <c r="X12">
        <v>70</v>
      </c>
      <c r="Y12">
        <v>34</v>
      </c>
      <c r="Z12">
        <v>70</v>
      </c>
      <c r="AA12">
        <v>41</v>
      </c>
      <c r="AB12">
        <v>49</v>
      </c>
      <c r="AC12">
        <v>10</v>
      </c>
      <c r="AD12">
        <v>24</v>
      </c>
      <c r="AE12">
        <v>64</v>
      </c>
      <c r="AF12">
        <v>58</v>
      </c>
      <c r="AG12">
        <v>0</v>
      </c>
      <c r="AH12">
        <v>90</v>
      </c>
      <c r="AI12">
        <v>55</v>
      </c>
      <c r="AJ12">
        <v>41</v>
      </c>
      <c r="AM12" t="s">
        <v>156</v>
      </c>
      <c r="AN12">
        <v>70</v>
      </c>
      <c r="AO12">
        <v>85</v>
      </c>
      <c r="AP12">
        <v>72</v>
      </c>
      <c r="AQ12">
        <v>69</v>
      </c>
      <c r="AR12">
        <v>68</v>
      </c>
      <c r="AS12">
        <v>67</v>
      </c>
      <c r="AT12">
        <v>38</v>
      </c>
      <c r="AU12">
        <v>48</v>
      </c>
      <c r="AV12">
        <v>10</v>
      </c>
      <c r="AW12">
        <v>68</v>
      </c>
      <c r="AX12">
        <v>48</v>
      </c>
      <c r="AY12">
        <v>25</v>
      </c>
      <c r="AZ12">
        <v>68</v>
      </c>
      <c r="BA12">
        <v>83</v>
      </c>
      <c r="BB12">
        <v>65</v>
      </c>
      <c r="BC12">
        <v>37</v>
      </c>
      <c r="BF12" t="s">
        <v>153</v>
      </c>
      <c r="BG12">
        <v>79</v>
      </c>
      <c r="BH12">
        <v>63</v>
      </c>
      <c r="BI12">
        <v>49</v>
      </c>
      <c r="BJ12">
        <v>57</v>
      </c>
      <c r="BK12">
        <v>93</v>
      </c>
      <c r="BL12">
        <v>29</v>
      </c>
      <c r="BM12">
        <v>77</v>
      </c>
      <c r="BN12">
        <v>31</v>
      </c>
      <c r="BO12">
        <v>31</v>
      </c>
      <c r="BP12">
        <v>41</v>
      </c>
      <c r="BQ12">
        <v>52</v>
      </c>
      <c r="BR12">
        <v>34</v>
      </c>
      <c r="BS12">
        <v>16</v>
      </c>
      <c r="BT12">
        <v>87</v>
      </c>
      <c r="BU12">
        <v>52</v>
      </c>
      <c r="BV12">
        <v>23</v>
      </c>
    </row>
    <row r="13" spans="1:74" x14ac:dyDescent="0.25">
      <c r="A13" t="s">
        <v>155</v>
      </c>
      <c r="B13">
        <v>96</v>
      </c>
      <c r="C13">
        <v>65</v>
      </c>
      <c r="D13">
        <v>50</v>
      </c>
      <c r="E13">
        <v>66</v>
      </c>
      <c r="F13">
        <v>10</v>
      </c>
      <c r="G13">
        <v>78</v>
      </c>
      <c r="H13">
        <v>85</v>
      </c>
      <c r="I13">
        <v>4</v>
      </c>
      <c r="J13">
        <v>16</v>
      </c>
      <c r="K13">
        <v>54</v>
      </c>
      <c r="L13">
        <v>56</v>
      </c>
      <c r="M13">
        <v>87</v>
      </c>
      <c r="N13">
        <v>68</v>
      </c>
      <c r="O13">
        <v>85</v>
      </c>
      <c r="P13">
        <v>63</v>
      </c>
      <c r="Q13">
        <v>64</v>
      </c>
      <c r="T13" t="s">
        <v>154</v>
      </c>
      <c r="U13">
        <v>43</v>
      </c>
      <c r="V13">
        <v>71</v>
      </c>
      <c r="W13">
        <v>58</v>
      </c>
      <c r="X13">
        <v>59</v>
      </c>
      <c r="Y13">
        <v>89</v>
      </c>
      <c r="Z13">
        <v>57</v>
      </c>
      <c r="AA13">
        <v>24</v>
      </c>
      <c r="AB13">
        <v>33</v>
      </c>
      <c r="AC13">
        <v>35</v>
      </c>
      <c r="AD13">
        <v>70</v>
      </c>
      <c r="AE13">
        <v>83</v>
      </c>
      <c r="AF13">
        <v>2</v>
      </c>
      <c r="AG13">
        <v>1</v>
      </c>
      <c r="AH13">
        <v>84</v>
      </c>
      <c r="AI13">
        <v>50</v>
      </c>
      <c r="AJ13">
        <v>30</v>
      </c>
      <c r="AM13" t="s">
        <v>156</v>
      </c>
      <c r="AN13">
        <v>38</v>
      </c>
      <c r="AO13">
        <v>67</v>
      </c>
      <c r="AP13">
        <v>40</v>
      </c>
      <c r="AQ13">
        <v>53</v>
      </c>
      <c r="AR13">
        <v>78</v>
      </c>
      <c r="AS13">
        <v>28</v>
      </c>
      <c r="AT13">
        <v>84</v>
      </c>
      <c r="AU13">
        <v>53</v>
      </c>
      <c r="AV13">
        <v>70</v>
      </c>
      <c r="AW13">
        <v>67</v>
      </c>
      <c r="AX13">
        <v>49</v>
      </c>
      <c r="AY13">
        <v>13</v>
      </c>
      <c r="AZ13">
        <v>40</v>
      </c>
      <c r="BA13">
        <v>86</v>
      </c>
      <c r="BB13">
        <v>76</v>
      </c>
      <c r="BC13">
        <v>44</v>
      </c>
      <c r="BF13" t="s">
        <v>153</v>
      </c>
      <c r="BG13">
        <v>74</v>
      </c>
      <c r="BH13">
        <v>78</v>
      </c>
      <c r="BI13">
        <v>41</v>
      </c>
      <c r="BJ13">
        <v>80</v>
      </c>
      <c r="BK13">
        <v>94</v>
      </c>
      <c r="BL13">
        <v>67</v>
      </c>
      <c r="BM13">
        <v>95</v>
      </c>
      <c r="BN13">
        <v>26</v>
      </c>
      <c r="BO13">
        <v>18</v>
      </c>
      <c r="BP13">
        <v>71</v>
      </c>
      <c r="BQ13">
        <v>42</v>
      </c>
      <c r="BR13">
        <v>64</v>
      </c>
      <c r="BS13">
        <v>84</v>
      </c>
      <c r="BT13">
        <v>85</v>
      </c>
      <c r="BU13">
        <v>66</v>
      </c>
      <c r="BV13">
        <v>38</v>
      </c>
    </row>
    <row r="14" spans="1:74" x14ac:dyDescent="0.25">
      <c r="A14" t="s">
        <v>155</v>
      </c>
      <c r="B14">
        <v>21</v>
      </c>
      <c r="C14">
        <v>79</v>
      </c>
      <c r="D14">
        <v>58</v>
      </c>
      <c r="E14">
        <v>53</v>
      </c>
      <c r="F14">
        <v>12</v>
      </c>
      <c r="G14">
        <v>78</v>
      </c>
      <c r="H14">
        <v>57</v>
      </c>
      <c r="I14">
        <v>35</v>
      </c>
      <c r="J14">
        <v>42</v>
      </c>
      <c r="K14">
        <v>37</v>
      </c>
      <c r="L14">
        <v>25</v>
      </c>
      <c r="M14">
        <v>67</v>
      </c>
      <c r="N14">
        <v>54</v>
      </c>
      <c r="O14">
        <v>73</v>
      </c>
      <c r="P14">
        <v>50</v>
      </c>
      <c r="Q14">
        <v>37</v>
      </c>
      <c r="T14" t="s">
        <v>154</v>
      </c>
      <c r="U14">
        <v>62</v>
      </c>
      <c r="V14">
        <v>65</v>
      </c>
      <c r="W14">
        <v>70</v>
      </c>
      <c r="X14">
        <v>66</v>
      </c>
      <c r="Y14">
        <v>15</v>
      </c>
      <c r="Z14">
        <v>70</v>
      </c>
      <c r="AA14">
        <v>50</v>
      </c>
      <c r="AB14">
        <v>6</v>
      </c>
      <c r="AC14">
        <v>26</v>
      </c>
      <c r="AD14">
        <v>49</v>
      </c>
      <c r="AE14">
        <v>46</v>
      </c>
      <c r="AF14">
        <v>58</v>
      </c>
      <c r="AG14">
        <v>45</v>
      </c>
      <c r="AH14">
        <v>79</v>
      </c>
      <c r="AI14">
        <v>66</v>
      </c>
      <c r="AJ14">
        <v>35</v>
      </c>
      <c r="AM14" t="s">
        <v>156</v>
      </c>
      <c r="AN14">
        <v>88</v>
      </c>
      <c r="AO14">
        <v>55</v>
      </c>
      <c r="AP14">
        <v>42</v>
      </c>
      <c r="AQ14">
        <v>69</v>
      </c>
      <c r="AR14">
        <v>94</v>
      </c>
      <c r="AS14">
        <v>66</v>
      </c>
      <c r="AT14">
        <v>33</v>
      </c>
      <c r="AU14">
        <v>41</v>
      </c>
      <c r="AV14">
        <v>11</v>
      </c>
      <c r="AW14">
        <v>57</v>
      </c>
      <c r="AX14">
        <v>44</v>
      </c>
      <c r="AY14">
        <v>10</v>
      </c>
      <c r="AZ14">
        <v>28</v>
      </c>
      <c r="BA14">
        <v>73</v>
      </c>
      <c r="BB14">
        <v>77</v>
      </c>
      <c r="BC14">
        <v>33</v>
      </c>
      <c r="BF14" t="s">
        <v>153</v>
      </c>
      <c r="BG14">
        <v>72</v>
      </c>
      <c r="BH14">
        <v>42</v>
      </c>
      <c r="BI14">
        <v>65</v>
      </c>
      <c r="BJ14">
        <v>56</v>
      </c>
      <c r="BK14">
        <v>98</v>
      </c>
      <c r="BL14">
        <v>65</v>
      </c>
      <c r="BM14">
        <v>22</v>
      </c>
      <c r="BN14">
        <v>56</v>
      </c>
      <c r="BO14">
        <v>52</v>
      </c>
      <c r="BP14">
        <v>46</v>
      </c>
      <c r="BQ14">
        <v>34</v>
      </c>
      <c r="BR14">
        <v>1</v>
      </c>
      <c r="BS14">
        <v>12</v>
      </c>
      <c r="BT14">
        <v>77</v>
      </c>
      <c r="BU14">
        <v>73</v>
      </c>
      <c r="BV14">
        <v>44</v>
      </c>
    </row>
    <row r="15" spans="1:74" x14ac:dyDescent="0.25">
      <c r="A15" t="s">
        <v>155</v>
      </c>
      <c r="B15">
        <v>59</v>
      </c>
      <c r="C15">
        <v>74</v>
      </c>
      <c r="D15">
        <v>50</v>
      </c>
      <c r="E15">
        <v>68</v>
      </c>
      <c r="F15">
        <v>3</v>
      </c>
      <c r="G15">
        <v>70</v>
      </c>
      <c r="H15">
        <v>66</v>
      </c>
      <c r="I15">
        <v>41</v>
      </c>
      <c r="J15">
        <v>49</v>
      </c>
      <c r="K15">
        <v>56</v>
      </c>
      <c r="L15">
        <v>57</v>
      </c>
      <c r="M15">
        <v>90</v>
      </c>
      <c r="N15">
        <v>58</v>
      </c>
      <c r="O15">
        <v>80</v>
      </c>
      <c r="P15">
        <v>52</v>
      </c>
      <c r="Q15">
        <v>56</v>
      </c>
      <c r="T15" t="s">
        <v>154</v>
      </c>
      <c r="U15">
        <v>49</v>
      </c>
      <c r="V15">
        <v>35</v>
      </c>
      <c r="W15">
        <v>61</v>
      </c>
      <c r="X15">
        <v>69</v>
      </c>
      <c r="Y15">
        <v>3</v>
      </c>
      <c r="Z15">
        <v>63</v>
      </c>
      <c r="AA15">
        <v>47</v>
      </c>
      <c r="AB15">
        <v>53</v>
      </c>
      <c r="AC15">
        <v>61</v>
      </c>
      <c r="AD15">
        <v>65</v>
      </c>
      <c r="AE15">
        <v>38</v>
      </c>
      <c r="AF15">
        <v>0</v>
      </c>
      <c r="AG15">
        <v>3</v>
      </c>
      <c r="AH15">
        <v>81</v>
      </c>
      <c r="AI15">
        <v>35</v>
      </c>
      <c r="AJ15">
        <v>63</v>
      </c>
      <c r="AM15" t="s">
        <v>156</v>
      </c>
      <c r="AN15">
        <v>60</v>
      </c>
      <c r="AO15">
        <v>41</v>
      </c>
      <c r="AP15">
        <v>61</v>
      </c>
      <c r="AQ15">
        <v>66</v>
      </c>
      <c r="AR15">
        <v>15</v>
      </c>
      <c r="AS15">
        <v>72</v>
      </c>
      <c r="AT15">
        <v>51</v>
      </c>
      <c r="AU15">
        <v>23</v>
      </c>
      <c r="AV15">
        <v>38</v>
      </c>
      <c r="AW15">
        <v>50</v>
      </c>
      <c r="AX15">
        <v>51</v>
      </c>
      <c r="AY15">
        <v>43</v>
      </c>
      <c r="AZ15">
        <v>63</v>
      </c>
      <c r="BA15">
        <v>94</v>
      </c>
      <c r="BB15">
        <v>58</v>
      </c>
      <c r="BC15">
        <v>31</v>
      </c>
      <c r="BF15" t="s">
        <v>153</v>
      </c>
      <c r="BG15">
        <v>31</v>
      </c>
      <c r="BH15">
        <v>32</v>
      </c>
      <c r="BI15">
        <v>37</v>
      </c>
      <c r="BJ15">
        <v>58</v>
      </c>
      <c r="BK15">
        <v>10</v>
      </c>
      <c r="BL15">
        <v>38</v>
      </c>
      <c r="BM15">
        <v>16</v>
      </c>
      <c r="BN15">
        <v>50</v>
      </c>
      <c r="BO15">
        <v>20</v>
      </c>
      <c r="BP15">
        <v>17</v>
      </c>
      <c r="BQ15">
        <v>41</v>
      </c>
      <c r="BR15">
        <v>12</v>
      </c>
      <c r="BS15">
        <v>20</v>
      </c>
      <c r="BT15">
        <v>84</v>
      </c>
      <c r="BU15">
        <v>58</v>
      </c>
      <c r="BV15">
        <v>34</v>
      </c>
    </row>
    <row r="16" spans="1:74" x14ac:dyDescent="0.25">
      <c r="A16" t="s">
        <v>155</v>
      </c>
      <c r="B16">
        <v>40</v>
      </c>
      <c r="C16">
        <v>31</v>
      </c>
      <c r="D16">
        <v>56</v>
      </c>
      <c r="E16">
        <v>52</v>
      </c>
      <c r="F16">
        <v>5</v>
      </c>
      <c r="G16">
        <v>64</v>
      </c>
      <c r="H16">
        <v>35</v>
      </c>
      <c r="I16">
        <v>4</v>
      </c>
      <c r="J16">
        <v>16</v>
      </c>
      <c r="K16">
        <v>20</v>
      </c>
      <c r="L16">
        <v>52</v>
      </c>
      <c r="M16">
        <v>27</v>
      </c>
      <c r="N16">
        <v>35</v>
      </c>
      <c r="O16">
        <v>88</v>
      </c>
      <c r="P16">
        <v>48</v>
      </c>
      <c r="Q16">
        <v>50</v>
      </c>
      <c r="T16" t="s">
        <v>154</v>
      </c>
      <c r="U16">
        <v>50</v>
      </c>
      <c r="V16">
        <v>57</v>
      </c>
      <c r="W16">
        <v>63</v>
      </c>
      <c r="X16">
        <v>74</v>
      </c>
      <c r="Y16">
        <v>18</v>
      </c>
      <c r="Z16">
        <v>60</v>
      </c>
      <c r="AA16">
        <v>68</v>
      </c>
      <c r="AB16">
        <v>51</v>
      </c>
      <c r="AC16">
        <v>70</v>
      </c>
      <c r="AD16">
        <v>55</v>
      </c>
      <c r="AE16">
        <v>67</v>
      </c>
      <c r="AF16">
        <v>48</v>
      </c>
      <c r="AG16">
        <v>17</v>
      </c>
      <c r="AH16">
        <v>89</v>
      </c>
      <c r="AI16">
        <v>56</v>
      </c>
      <c r="AJ16">
        <v>43</v>
      </c>
      <c r="AM16" t="s">
        <v>156</v>
      </c>
      <c r="AN16">
        <v>53</v>
      </c>
      <c r="AO16">
        <v>52</v>
      </c>
      <c r="AP16">
        <v>50</v>
      </c>
      <c r="AQ16">
        <v>70</v>
      </c>
      <c r="AR16">
        <v>64</v>
      </c>
      <c r="AS16">
        <v>63</v>
      </c>
      <c r="AT16">
        <v>34</v>
      </c>
      <c r="AU16">
        <v>12</v>
      </c>
      <c r="AV16">
        <v>7</v>
      </c>
      <c r="AW16">
        <v>72</v>
      </c>
      <c r="AX16">
        <v>47</v>
      </c>
      <c r="AY16">
        <v>30</v>
      </c>
      <c r="AZ16">
        <v>72</v>
      </c>
      <c r="BA16">
        <v>85</v>
      </c>
      <c r="BB16">
        <v>65</v>
      </c>
      <c r="BC16">
        <v>30</v>
      </c>
      <c r="BF16" t="s">
        <v>153</v>
      </c>
      <c r="BG16">
        <v>75</v>
      </c>
      <c r="BH16">
        <v>77</v>
      </c>
      <c r="BI16">
        <v>64</v>
      </c>
      <c r="BJ16">
        <v>68</v>
      </c>
      <c r="BK16">
        <v>74</v>
      </c>
      <c r="BL16">
        <v>78</v>
      </c>
      <c r="BM16">
        <v>57</v>
      </c>
      <c r="BN16">
        <v>58</v>
      </c>
      <c r="BO16">
        <v>46</v>
      </c>
      <c r="BP16">
        <v>50</v>
      </c>
      <c r="BQ16">
        <v>37</v>
      </c>
      <c r="BR16">
        <v>32</v>
      </c>
      <c r="BS16">
        <v>79</v>
      </c>
      <c r="BT16">
        <v>66</v>
      </c>
      <c r="BU16">
        <v>66</v>
      </c>
      <c r="BV16">
        <v>45</v>
      </c>
    </row>
    <row r="17" spans="1:74" x14ac:dyDescent="0.25">
      <c r="A17" t="s">
        <v>155</v>
      </c>
      <c r="B17">
        <v>90</v>
      </c>
      <c r="C17">
        <v>29</v>
      </c>
      <c r="D17">
        <v>57</v>
      </c>
      <c r="E17">
        <v>60</v>
      </c>
      <c r="F17">
        <v>38</v>
      </c>
      <c r="G17">
        <v>69</v>
      </c>
      <c r="H17">
        <v>53</v>
      </c>
      <c r="I17">
        <v>42</v>
      </c>
      <c r="J17">
        <v>56</v>
      </c>
      <c r="K17">
        <v>54</v>
      </c>
      <c r="L17">
        <v>47</v>
      </c>
      <c r="M17">
        <v>66</v>
      </c>
      <c r="N17">
        <v>57</v>
      </c>
      <c r="O17">
        <v>84</v>
      </c>
      <c r="P17">
        <v>57</v>
      </c>
      <c r="Q17">
        <v>60</v>
      </c>
      <c r="T17" t="s">
        <v>154</v>
      </c>
      <c r="U17">
        <v>57</v>
      </c>
      <c r="V17">
        <v>62</v>
      </c>
      <c r="W17">
        <v>62</v>
      </c>
      <c r="X17">
        <v>72</v>
      </c>
      <c r="Y17">
        <v>33</v>
      </c>
      <c r="Z17">
        <v>64</v>
      </c>
      <c r="AA17">
        <v>31</v>
      </c>
      <c r="AB17">
        <v>42</v>
      </c>
      <c r="AC17">
        <v>35</v>
      </c>
      <c r="AD17">
        <v>44</v>
      </c>
      <c r="AE17">
        <v>24</v>
      </c>
      <c r="AF17">
        <v>53</v>
      </c>
      <c r="AG17">
        <v>29</v>
      </c>
      <c r="AH17">
        <v>68</v>
      </c>
      <c r="AI17">
        <v>51</v>
      </c>
      <c r="AJ17">
        <v>45</v>
      </c>
      <c r="AM17" t="s">
        <v>156</v>
      </c>
      <c r="AN17">
        <v>83</v>
      </c>
      <c r="AO17">
        <v>75</v>
      </c>
      <c r="AP17">
        <v>62</v>
      </c>
      <c r="AQ17">
        <v>68</v>
      </c>
      <c r="AR17">
        <v>90</v>
      </c>
      <c r="AS17">
        <v>54</v>
      </c>
      <c r="AT17">
        <v>50</v>
      </c>
      <c r="AU17">
        <v>57</v>
      </c>
      <c r="AV17">
        <v>27</v>
      </c>
      <c r="AW17">
        <v>51</v>
      </c>
      <c r="AX17">
        <v>57</v>
      </c>
      <c r="AY17">
        <v>51</v>
      </c>
      <c r="AZ17">
        <v>98</v>
      </c>
      <c r="BA17">
        <v>87</v>
      </c>
      <c r="BB17">
        <v>72</v>
      </c>
      <c r="BC17">
        <v>52</v>
      </c>
      <c r="BF17" t="s">
        <v>153</v>
      </c>
      <c r="BG17">
        <v>61</v>
      </c>
      <c r="BH17">
        <v>82</v>
      </c>
      <c r="BI17">
        <v>67</v>
      </c>
      <c r="BJ17">
        <v>75</v>
      </c>
      <c r="BK17">
        <v>90</v>
      </c>
      <c r="BL17">
        <v>66</v>
      </c>
      <c r="BM17">
        <v>56</v>
      </c>
      <c r="BN17">
        <v>62</v>
      </c>
      <c r="BO17">
        <v>57</v>
      </c>
      <c r="BP17">
        <v>52</v>
      </c>
      <c r="BQ17">
        <v>53</v>
      </c>
      <c r="BR17">
        <v>46</v>
      </c>
      <c r="BS17">
        <v>65</v>
      </c>
      <c r="BT17">
        <v>14</v>
      </c>
      <c r="BU17">
        <v>68</v>
      </c>
      <c r="BV17">
        <v>40</v>
      </c>
    </row>
    <row r="18" spans="1:74" x14ac:dyDescent="0.25">
      <c r="A18" t="s">
        <v>155</v>
      </c>
      <c r="B18">
        <v>94</v>
      </c>
      <c r="C18">
        <v>73</v>
      </c>
      <c r="D18">
        <v>60</v>
      </c>
      <c r="E18">
        <v>70</v>
      </c>
      <c r="F18">
        <v>11</v>
      </c>
      <c r="G18">
        <v>82</v>
      </c>
      <c r="H18">
        <v>64</v>
      </c>
      <c r="I18">
        <v>50</v>
      </c>
      <c r="J18">
        <v>52</v>
      </c>
      <c r="K18">
        <v>62</v>
      </c>
      <c r="L18">
        <v>42</v>
      </c>
      <c r="M18">
        <v>79</v>
      </c>
      <c r="N18">
        <v>86</v>
      </c>
      <c r="O18">
        <v>70</v>
      </c>
      <c r="P18">
        <v>43</v>
      </c>
      <c r="Q18">
        <v>90</v>
      </c>
      <c r="T18" t="s">
        <v>154</v>
      </c>
      <c r="U18">
        <v>98</v>
      </c>
      <c r="V18">
        <v>35</v>
      </c>
      <c r="W18">
        <v>49</v>
      </c>
      <c r="X18">
        <v>62</v>
      </c>
      <c r="Y18">
        <v>35</v>
      </c>
      <c r="Z18">
        <v>64</v>
      </c>
      <c r="AA18">
        <v>60</v>
      </c>
      <c r="AB18">
        <v>72</v>
      </c>
      <c r="AC18">
        <v>38</v>
      </c>
      <c r="AD18">
        <v>58</v>
      </c>
      <c r="AE18">
        <v>58</v>
      </c>
      <c r="AF18">
        <v>21</v>
      </c>
      <c r="AG18">
        <v>67</v>
      </c>
      <c r="AH18">
        <v>62</v>
      </c>
      <c r="AI18">
        <v>45</v>
      </c>
      <c r="AJ18">
        <v>54</v>
      </c>
      <c r="AM18" t="s">
        <v>156</v>
      </c>
      <c r="AN18">
        <v>72</v>
      </c>
      <c r="AO18">
        <v>70</v>
      </c>
      <c r="AP18">
        <v>44</v>
      </c>
      <c r="AQ18">
        <v>83</v>
      </c>
      <c r="AR18">
        <v>42</v>
      </c>
      <c r="AS18">
        <v>67</v>
      </c>
      <c r="AT18">
        <v>58</v>
      </c>
      <c r="AU18">
        <v>27</v>
      </c>
      <c r="AV18">
        <v>65</v>
      </c>
      <c r="AW18">
        <v>62</v>
      </c>
      <c r="AX18">
        <v>58</v>
      </c>
      <c r="AY18">
        <v>15</v>
      </c>
      <c r="AZ18">
        <v>56</v>
      </c>
      <c r="BA18">
        <v>92</v>
      </c>
      <c r="BB18">
        <v>73</v>
      </c>
      <c r="BC18">
        <v>51</v>
      </c>
      <c r="BF18" t="s">
        <v>153</v>
      </c>
      <c r="BG18">
        <v>81</v>
      </c>
      <c r="BH18">
        <v>37</v>
      </c>
      <c r="BI18">
        <v>79</v>
      </c>
      <c r="BJ18">
        <v>61</v>
      </c>
      <c r="BK18">
        <v>26</v>
      </c>
      <c r="BL18">
        <v>65</v>
      </c>
      <c r="BM18">
        <v>44</v>
      </c>
      <c r="BN18">
        <v>56</v>
      </c>
      <c r="BO18">
        <v>8</v>
      </c>
      <c r="BP18">
        <v>16</v>
      </c>
      <c r="BQ18">
        <v>50</v>
      </c>
      <c r="BR18">
        <v>20</v>
      </c>
      <c r="BS18">
        <v>56</v>
      </c>
      <c r="BT18">
        <v>48</v>
      </c>
      <c r="BU18">
        <v>66</v>
      </c>
      <c r="BV18">
        <v>36</v>
      </c>
    </row>
    <row r="19" spans="1:74" x14ac:dyDescent="0.25">
      <c r="A19" t="s">
        <v>155</v>
      </c>
      <c r="B19">
        <v>42</v>
      </c>
      <c r="C19">
        <v>11</v>
      </c>
      <c r="D19">
        <v>53</v>
      </c>
      <c r="E19">
        <v>60</v>
      </c>
      <c r="F19">
        <v>5</v>
      </c>
      <c r="G19">
        <v>64</v>
      </c>
      <c r="H19">
        <v>52</v>
      </c>
      <c r="I19">
        <v>28</v>
      </c>
      <c r="J19">
        <v>17</v>
      </c>
      <c r="K19">
        <v>47</v>
      </c>
      <c r="L19">
        <v>29</v>
      </c>
      <c r="M19">
        <v>52</v>
      </c>
      <c r="N19">
        <v>54</v>
      </c>
      <c r="O19">
        <v>71</v>
      </c>
      <c r="P19">
        <v>42</v>
      </c>
      <c r="Q19">
        <v>47</v>
      </c>
      <c r="T19" t="s">
        <v>154</v>
      </c>
      <c r="U19">
        <v>79</v>
      </c>
      <c r="V19">
        <v>65</v>
      </c>
      <c r="W19">
        <v>62</v>
      </c>
      <c r="X19">
        <v>55</v>
      </c>
      <c r="Y19">
        <v>76</v>
      </c>
      <c r="Z19">
        <v>62</v>
      </c>
      <c r="AA19">
        <v>71</v>
      </c>
      <c r="AB19">
        <v>50</v>
      </c>
      <c r="AC19">
        <v>65</v>
      </c>
      <c r="AD19">
        <v>62</v>
      </c>
      <c r="AE19">
        <v>48</v>
      </c>
      <c r="AF19">
        <v>4</v>
      </c>
      <c r="AG19">
        <v>31</v>
      </c>
      <c r="AH19">
        <v>76</v>
      </c>
      <c r="AI19">
        <v>56</v>
      </c>
      <c r="AJ19">
        <v>41</v>
      </c>
      <c r="AM19" t="s">
        <v>156</v>
      </c>
      <c r="AN19">
        <v>52</v>
      </c>
      <c r="AO19">
        <v>53</v>
      </c>
      <c r="AP19">
        <v>54</v>
      </c>
      <c r="AQ19">
        <v>68</v>
      </c>
      <c r="AR19">
        <v>41</v>
      </c>
      <c r="AS19">
        <v>69</v>
      </c>
      <c r="AT19">
        <v>54</v>
      </c>
      <c r="AU19">
        <v>26</v>
      </c>
      <c r="AV19">
        <v>20</v>
      </c>
      <c r="AW19">
        <v>29</v>
      </c>
      <c r="AX19">
        <v>48</v>
      </c>
      <c r="AY19">
        <v>18</v>
      </c>
      <c r="AZ19">
        <v>34</v>
      </c>
      <c r="BA19">
        <v>87</v>
      </c>
      <c r="BB19">
        <v>65</v>
      </c>
      <c r="BC19">
        <v>15</v>
      </c>
      <c r="BF19" t="s">
        <v>153</v>
      </c>
      <c r="BG19">
        <v>98</v>
      </c>
      <c r="BH19">
        <v>30</v>
      </c>
      <c r="BI19">
        <v>62</v>
      </c>
      <c r="BJ19">
        <v>72</v>
      </c>
      <c r="BK19">
        <v>88</v>
      </c>
      <c r="BL19">
        <v>65</v>
      </c>
      <c r="BM19">
        <v>87</v>
      </c>
      <c r="BN19">
        <v>54</v>
      </c>
      <c r="BO19">
        <v>20</v>
      </c>
      <c r="BP19">
        <v>59</v>
      </c>
      <c r="BQ19">
        <v>45</v>
      </c>
      <c r="BR19">
        <v>52</v>
      </c>
      <c r="BS19">
        <v>69</v>
      </c>
      <c r="BT19">
        <v>84</v>
      </c>
      <c r="BU19">
        <v>64</v>
      </c>
      <c r="BV19">
        <v>45</v>
      </c>
    </row>
    <row r="20" spans="1:74" x14ac:dyDescent="0.25">
      <c r="A20" t="s">
        <v>155</v>
      </c>
      <c r="B20">
        <v>82</v>
      </c>
      <c r="C20">
        <v>88</v>
      </c>
      <c r="D20">
        <v>54</v>
      </c>
      <c r="E20">
        <v>85</v>
      </c>
      <c r="F20">
        <v>2</v>
      </c>
      <c r="G20">
        <v>84</v>
      </c>
      <c r="H20">
        <v>68</v>
      </c>
      <c r="I20">
        <v>50</v>
      </c>
      <c r="J20">
        <v>55</v>
      </c>
      <c r="K20">
        <v>71</v>
      </c>
      <c r="L20">
        <v>61</v>
      </c>
      <c r="M20">
        <v>85</v>
      </c>
      <c r="N20">
        <v>49</v>
      </c>
      <c r="O20">
        <v>82</v>
      </c>
      <c r="P20">
        <v>46</v>
      </c>
      <c r="Q20">
        <v>60</v>
      </c>
      <c r="T20" t="s">
        <v>154</v>
      </c>
      <c r="U20">
        <v>46</v>
      </c>
      <c r="V20">
        <v>69</v>
      </c>
      <c r="W20">
        <v>52</v>
      </c>
      <c r="X20">
        <v>73</v>
      </c>
      <c r="Y20">
        <v>20</v>
      </c>
      <c r="Z20">
        <v>78</v>
      </c>
      <c r="AA20">
        <v>54</v>
      </c>
      <c r="AB20">
        <v>28</v>
      </c>
      <c r="AC20">
        <v>40</v>
      </c>
      <c r="AD20">
        <v>66</v>
      </c>
      <c r="AE20">
        <v>60</v>
      </c>
      <c r="AF20">
        <v>11</v>
      </c>
      <c r="AG20">
        <v>0</v>
      </c>
      <c r="AH20">
        <v>72</v>
      </c>
      <c r="AI20">
        <v>62</v>
      </c>
      <c r="AJ20">
        <v>44</v>
      </c>
      <c r="AM20" t="s">
        <v>156</v>
      </c>
      <c r="AN20">
        <v>73</v>
      </c>
      <c r="AO20">
        <v>63</v>
      </c>
      <c r="AP20">
        <v>68</v>
      </c>
      <c r="AQ20">
        <v>84</v>
      </c>
      <c r="AR20">
        <v>76</v>
      </c>
      <c r="AS20">
        <v>80</v>
      </c>
      <c r="AT20">
        <v>81</v>
      </c>
      <c r="AU20">
        <v>64</v>
      </c>
      <c r="AV20">
        <v>52</v>
      </c>
      <c r="AW20">
        <v>68</v>
      </c>
      <c r="AX20">
        <v>68</v>
      </c>
      <c r="AY20">
        <v>68</v>
      </c>
      <c r="AZ20">
        <v>82</v>
      </c>
      <c r="BA20">
        <v>82</v>
      </c>
      <c r="BB20">
        <v>81</v>
      </c>
      <c r="BC20">
        <v>57</v>
      </c>
      <c r="BF20" t="s">
        <v>153</v>
      </c>
      <c r="BG20">
        <v>69</v>
      </c>
      <c r="BH20">
        <v>58</v>
      </c>
      <c r="BI20">
        <v>58</v>
      </c>
      <c r="BJ20">
        <v>71</v>
      </c>
      <c r="BK20">
        <v>98</v>
      </c>
      <c r="BL20">
        <v>74</v>
      </c>
      <c r="BM20">
        <v>90</v>
      </c>
      <c r="BN20">
        <v>64</v>
      </c>
      <c r="BO20">
        <v>16</v>
      </c>
      <c r="BP20">
        <v>68</v>
      </c>
      <c r="BQ20">
        <v>69</v>
      </c>
      <c r="BR20">
        <v>70</v>
      </c>
      <c r="BS20">
        <v>88</v>
      </c>
      <c r="BT20">
        <v>67</v>
      </c>
      <c r="BU20">
        <v>77</v>
      </c>
      <c r="BV20">
        <v>71</v>
      </c>
    </row>
    <row r="21" spans="1:74" x14ac:dyDescent="0.25">
      <c r="A21" t="s">
        <v>155</v>
      </c>
      <c r="B21">
        <v>55</v>
      </c>
      <c r="C21">
        <v>92</v>
      </c>
      <c r="D21">
        <v>35</v>
      </c>
      <c r="E21">
        <v>80</v>
      </c>
      <c r="F21">
        <v>1</v>
      </c>
      <c r="G21">
        <v>76</v>
      </c>
      <c r="H21">
        <v>97</v>
      </c>
      <c r="I21">
        <v>60</v>
      </c>
      <c r="J21">
        <v>62</v>
      </c>
      <c r="K21">
        <v>46</v>
      </c>
      <c r="L21">
        <v>50</v>
      </c>
      <c r="M21">
        <v>71</v>
      </c>
      <c r="N21">
        <v>68</v>
      </c>
      <c r="O21">
        <v>97</v>
      </c>
      <c r="P21">
        <v>57</v>
      </c>
      <c r="Q21">
        <v>65</v>
      </c>
      <c r="T21" t="s">
        <v>154</v>
      </c>
      <c r="U21">
        <v>91</v>
      </c>
      <c r="V21">
        <v>84</v>
      </c>
      <c r="W21">
        <v>40</v>
      </c>
      <c r="X21">
        <v>59</v>
      </c>
      <c r="Y21">
        <v>8</v>
      </c>
      <c r="Z21">
        <v>70</v>
      </c>
      <c r="AA21">
        <v>64</v>
      </c>
      <c r="AB21">
        <v>46</v>
      </c>
      <c r="AC21">
        <v>8</v>
      </c>
      <c r="AD21">
        <v>70</v>
      </c>
      <c r="AE21">
        <v>64</v>
      </c>
      <c r="AF21">
        <v>39</v>
      </c>
      <c r="AG21">
        <v>38</v>
      </c>
      <c r="AH21">
        <v>89</v>
      </c>
      <c r="AI21">
        <v>58</v>
      </c>
      <c r="AJ21">
        <v>66</v>
      </c>
      <c r="AM21" t="s">
        <v>156</v>
      </c>
      <c r="AN21">
        <v>18</v>
      </c>
      <c r="AO21">
        <v>40</v>
      </c>
      <c r="AP21">
        <v>60</v>
      </c>
      <c r="AQ21">
        <v>68</v>
      </c>
      <c r="AR21">
        <v>1</v>
      </c>
      <c r="AS21">
        <v>67</v>
      </c>
      <c r="AT21">
        <v>72</v>
      </c>
      <c r="AU21">
        <v>34</v>
      </c>
      <c r="AV21">
        <v>16</v>
      </c>
      <c r="AW21">
        <v>33</v>
      </c>
      <c r="AX21">
        <v>69</v>
      </c>
      <c r="AY21">
        <v>18</v>
      </c>
      <c r="AZ21">
        <v>1</v>
      </c>
      <c r="BA21">
        <v>91</v>
      </c>
      <c r="BB21">
        <v>43</v>
      </c>
      <c r="BC21">
        <v>38</v>
      </c>
      <c r="BF21" t="s">
        <v>153</v>
      </c>
      <c r="BG21">
        <v>85</v>
      </c>
      <c r="BH21">
        <v>52</v>
      </c>
      <c r="BI21">
        <v>31</v>
      </c>
      <c r="BJ21">
        <v>46</v>
      </c>
      <c r="BK21">
        <v>76</v>
      </c>
      <c r="BL21">
        <v>80</v>
      </c>
      <c r="BM21">
        <v>59</v>
      </c>
      <c r="BN21">
        <v>30</v>
      </c>
      <c r="BO21">
        <v>12</v>
      </c>
      <c r="BP21">
        <v>55</v>
      </c>
      <c r="BQ21">
        <v>60</v>
      </c>
      <c r="BR21">
        <v>45</v>
      </c>
      <c r="BS21">
        <v>7</v>
      </c>
      <c r="BT21">
        <v>64</v>
      </c>
      <c r="BU21">
        <v>61</v>
      </c>
      <c r="BV21">
        <v>21</v>
      </c>
    </row>
    <row r="22" spans="1:74" x14ac:dyDescent="0.25">
      <c r="A22" t="s">
        <v>155</v>
      </c>
      <c r="B22">
        <v>71</v>
      </c>
      <c r="C22">
        <v>75</v>
      </c>
      <c r="D22">
        <v>40</v>
      </c>
      <c r="E22">
        <v>85</v>
      </c>
      <c r="F22">
        <v>5</v>
      </c>
      <c r="G22">
        <v>74</v>
      </c>
      <c r="H22">
        <v>87</v>
      </c>
      <c r="I22">
        <v>51</v>
      </c>
      <c r="J22">
        <v>54</v>
      </c>
      <c r="K22">
        <v>50</v>
      </c>
      <c r="L22">
        <v>60</v>
      </c>
      <c r="M22">
        <v>58</v>
      </c>
      <c r="N22">
        <v>45</v>
      </c>
      <c r="O22">
        <v>81</v>
      </c>
      <c r="P22">
        <v>38</v>
      </c>
      <c r="Q22">
        <v>72</v>
      </c>
      <c r="T22" t="s">
        <v>154</v>
      </c>
      <c r="U22">
        <v>83</v>
      </c>
      <c r="V22">
        <v>81</v>
      </c>
      <c r="W22">
        <v>49</v>
      </c>
      <c r="X22">
        <v>78</v>
      </c>
      <c r="Y22">
        <v>93</v>
      </c>
      <c r="Z22">
        <v>46</v>
      </c>
      <c r="AA22">
        <v>72</v>
      </c>
      <c r="AB22">
        <v>62</v>
      </c>
      <c r="AC22">
        <v>71</v>
      </c>
      <c r="AD22">
        <v>75</v>
      </c>
      <c r="AE22">
        <v>49</v>
      </c>
      <c r="AF22">
        <v>9</v>
      </c>
      <c r="AG22">
        <v>37</v>
      </c>
      <c r="AH22">
        <v>84</v>
      </c>
      <c r="AI22">
        <v>67</v>
      </c>
      <c r="AJ22">
        <v>50</v>
      </c>
      <c r="AM22" t="s">
        <v>156</v>
      </c>
      <c r="AN22">
        <v>44</v>
      </c>
      <c r="AO22">
        <v>80</v>
      </c>
      <c r="AP22">
        <v>44</v>
      </c>
      <c r="AQ22">
        <v>81</v>
      </c>
      <c r="AR22">
        <v>86</v>
      </c>
      <c r="AS22">
        <v>68</v>
      </c>
      <c r="AT22">
        <v>89</v>
      </c>
      <c r="AU22">
        <v>47</v>
      </c>
      <c r="AV22">
        <v>12</v>
      </c>
      <c r="AW22">
        <v>63</v>
      </c>
      <c r="AX22">
        <v>61</v>
      </c>
      <c r="AY22">
        <v>21</v>
      </c>
      <c r="AZ22">
        <v>88</v>
      </c>
      <c r="BA22">
        <v>91</v>
      </c>
      <c r="BB22">
        <v>62</v>
      </c>
      <c r="BC22">
        <v>62</v>
      </c>
      <c r="BF22" t="s">
        <v>153</v>
      </c>
      <c r="BG22">
        <v>65</v>
      </c>
      <c r="BH22">
        <v>65</v>
      </c>
      <c r="BI22">
        <v>40</v>
      </c>
      <c r="BJ22">
        <v>59</v>
      </c>
      <c r="BK22">
        <v>76</v>
      </c>
      <c r="BL22">
        <v>78</v>
      </c>
      <c r="BM22">
        <v>75</v>
      </c>
      <c r="BN22">
        <v>38</v>
      </c>
      <c r="BO22">
        <v>27</v>
      </c>
      <c r="BP22">
        <v>62</v>
      </c>
      <c r="BQ22">
        <v>53</v>
      </c>
      <c r="BR22">
        <v>57</v>
      </c>
      <c r="BS22">
        <v>84</v>
      </c>
      <c r="BT22">
        <v>79</v>
      </c>
      <c r="BU22">
        <v>57</v>
      </c>
      <c r="BV22">
        <v>70</v>
      </c>
    </row>
    <row r="23" spans="1:74" x14ac:dyDescent="0.25">
      <c r="A23" t="s">
        <v>155</v>
      </c>
      <c r="B23">
        <v>66</v>
      </c>
      <c r="C23">
        <v>60</v>
      </c>
      <c r="D23">
        <v>78</v>
      </c>
      <c r="E23">
        <v>77</v>
      </c>
      <c r="F23">
        <v>12</v>
      </c>
      <c r="G23">
        <v>72</v>
      </c>
      <c r="H23">
        <v>43</v>
      </c>
      <c r="I23">
        <v>39</v>
      </c>
      <c r="J23">
        <v>12</v>
      </c>
      <c r="K23">
        <v>5</v>
      </c>
      <c r="L23">
        <v>26</v>
      </c>
      <c r="M23">
        <v>62</v>
      </c>
      <c r="N23">
        <v>22</v>
      </c>
      <c r="O23">
        <v>52</v>
      </c>
      <c r="P23">
        <v>57</v>
      </c>
      <c r="Q23">
        <v>38</v>
      </c>
      <c r="T23" t="s">
        <v>154</v>
      </c>
      <c r="U23">
        <v>67</v>
      </c>
      <c r="V23">
        <v>71</v>
      </c>
      <c r="W23">
        <v>59</v>
      </c>
      <c r="X23">
        <v>70</v>
      </c>
      <c r="Y23">
        <v>16</v>
      </c>
      <c r="Z23">
        <v>70</v>
      </c>
      <c r="AA23">
        <v>57</v>
      </c>
      <c r="AB23">
        <v>20</v>
      </c>
      <c r="AC23">
        <v>38</v>
      </c>
      <c r="AD23">
        <v>45</v>
      </c>
      <c r="AE23">
        <v>29</v>
      </c>
      <c r="AF23">
        <v>44</v>
      </c>
      <c r="AG23">
        <v>19</v>
      </c>
      <c r="AH23">
        <v>76</v>
      </c>
      <c r="AI23">
        <v>39</v>
      </c>
      <c r="AJ23">
        <v>39</v>
      </c>
      <c r="AM23" t="s">
        <v>156</v>
      </c>
      <c r="AN23">
        <v>72</v>
      </c>
      <c r="AO23">
        <v>54</v>
      </c>
      <c r="AP23">
        <v>72</v>
      </c>
      <c r="AQ23">
        <v>73</v>
      </c>
      <c r="AR23">
        <v>97</v>
      </c>
      <c r="AS23">
        <v>71</v>
      </c>
      <c r="AT23">
        <v>89</v>
      </c>
      <c r="AU23">
        <v>68</v>
      </c>
      <c r="AV23">
        <v>62</v>
      </c>
      <c r="AW23">
        <v>61</v>
      </c>
      <c r="AX23">
        <v>48</v>
      </c>
      <c r="AY23">
        <v>46</v>
      </c>
      <c r="AZ23">
        <v>92</v>
      </c>
      <c r="BA23">
        <v>94</v>
      </c>
      <c r="BB23">
        <v>64</v>
      </c>
      <c r="BC23">
        <v>35</v>
      </c>
      <c r="BF23" t="s">
        <v>153</v>
      </c>
      <c r="BG23">
        <v>64</v>
      </c>
      <c r="BH23">
        <v>86</v>
      </c>
      <c r="BI23">
        <v>58</v>
      </c>
      <c r="BJ23">
        <v>68</v>
      </c>
      <c r="BK23">
        <v>87</v>
      </c>
      <c r="BL23">
        <v>76</v>
      </c>
      <c r="BM23">
        <v>53</v>
      </c>
      <c r="BN23">
        <v>37</v>
      </c>
      <c r="BO23">
        <v>72</v>
      </c>
      <c r="BP23">
        <v>24</v>
      </c>
      <c r="BQ23">
        <v>46</v>
      </c>
      <c r="BR23">
        <v>54</v>
      </c>
      <c r="BS23">
        <v>32</v>
      </c>
      <c r="BT23">
        <v>12</v>
      </c>
      <c r="BU23">
        <v>50</v>
      </c>
      <c r="BV23">
        <v>46</v>
      </c>
    </row>
    <row r="24" spans="1:74" x14ac:dyDescent="0.25">
      <c r="A24" t="s">
        <v>155</v>
      </c>
      <c r="B24">
        <v>61</v>
      </c>
      <c r="C24">
        <v>25</v>
      </c>
      <c r="D24">
        <v>61</v>
      </c>
      <c r="E24">
        <v>61</v>
      </c>
      <c r="F24">
        <v>12</v>
      </c>
      <c r="G24">
        <v>59</v>
      </c>
      <c r="H24">
        <v>50</v>
      </c>
      <c r="I24">
        <v>20</v>
      </c>
      <c r="J24">
        <v>17</v>
      </c>
      <c r="K24">
        <v>10</v>
      </c>
      <c r="L24">
        <v>27</v>
      </c>
      <c r="M24">
        <v>61</v>
      </c>
      <c r="N24">
        <v>25</v>
      </c>
      <c r="O24">
        <v>22</v>
      </c>
      <c r="P24">
        <v>42</v>
      </c>
      <c r="Q24">
        <v>67</v>
      </c>
      <c r="T24" t="s">
        <v>154</v>
      </c>
      <c r="U24">
        <v>68</v>
      </c>
      <c r="V24">
        <v>75</v>
      </c>
      <c r="W24">
        <v>72</v>
      </c>
      <c r="X24">
        <v>69</v>
      </c>
      <c r="Y24">
        <v>12</v>
      </c>
      <c r="Z24">
        <v>66</v>
      </c>
      <c r="AA24">
        <v>66</v>
      </c>
      <c r="AB24">
        <v>4</v>
      </c>
      <c r="AC24">
        <v>28</v>
      </c>
      <c r="AD24">
        <v>28</v>
      </c>
      <c r="AE24">
        <v>46</v>
      </c>
      <c r="AF24">
        <v>59</v>
      </c>
      <c r="AG24">
        <v>32</v>
      </c>
      <c r="AH24">
        <v>88</v>
      </c>
      <c r="AI24">
        <v>58</v>
      </c>
      <c r="AJ24">
        <v>29</v>
      </c>
      <c r="AM24" t="s">
        <v>156</v>
      </c>
      <c r="AN24">
        <v>59</v>
      </c>
      <c r="AO24">
        <v>9</v>
      </c>
      <c r="AP24">
        <v>28</v>
      </c>
      <c r="AQ24">
        <v>50</v>
      </c>
      <c r="AR24">
        <v>9</v>
      </c>
      <c r="AS24">
        <v>62</v>
      </c>
      <c r="AT24">
        <v>32</v>
      </c>
      <c r="AU24">
        <v>15</v>
      </c>
      <c r="AV24">
        <v>22</v>
      </c>
      <c r="AW24">
        <v>65</v>
      </c>
      <c r="AX24">
        <v>51</v>
      </c>
      <c r="AY24">
        <v>38</v>
      </c>
      <c r="AZ24">
        <v>16</v>
      </c>
      <c r="BA24">
        <v>77</v>
      </c>
      <c r="BB24">
        <v>43</v>
      </c>
      <c r="BC24">
        <v>35</v>
      </c>
      <c r="BF24" t="s">
        <v>153</v>
      </c>
      <c r="BG24">
        <v>92</v>
      </c>
      <c r="BH24">
        <v>36</v>
      </c>
      <c r="BI24">
        <v>43</v>
      </c>
      <c r="BJ24">
        <v>56</v>
      </c>
      <c r="BK24">
        <v>49</v>
      </c>
      <c r="BL24">
        <v>63</v>
      </c>
      <c r="BM24">
        <v>37</v>
      </c>
      <c r="BN24">
        <v>45</v>
      </c>
      <c r="BO24">
        <v>56</v>
      </c>
      <c r="BP24">
        <v>52</v>
      </c>
      <c r="BQ24">
        <v>34</v>
      </c>
      <c r="BR24">
        <v>23</v>
      </c>
      <c r="BS24">
        <v>11</v>
      </c>
      <c r="BT24">
        <v>87</v>
      </c>
      <c r="BU24">
        <v>67</v>
      </c>
      <c r="BV24">
        <v>17</v>
      </c>
    </row>
    <row r="25" spans="1:74" x14ac:dyDescent="0.25">
      <c r="A25" t="s">
        <v>155</v>
      </c>
      <c r="B25">
        <v>54</v>
      </c>
      <c r="C25">
        <v>91</v>
      </c>
      <c r="D25">
        <v>36</v>
      </c>
      <c r="E25">
        <v>74</v>
      </c>
      <c r="F25">
        <v>1</v>
      </c>
      <c r="G25">
        <v>72</v>
      </c>
      <c r="H25">
        <v>61</v>
      </c>
      <c r="I25">
        <v>26</v>
      </c>
      <c r="J25">
        <v>38</v>
      </c>
      <c r="K25">
        <v>42</v>
      </c>
      <c r="L25">
        <v>48</v>
      </c>
      <c r="M25">
        <v>62</v>
      </c>
      <c r="N25">
        <v>46</v>
      </c>
      <c r="O25">
        <v>56</v>
      </c>
      <c r="P25">
        <v>44</v>
      </c>
      <c r="Q25">
        <v>28</v>
      </c>
      <c r="T25" t="s">
        <v>154</v>
      </c>
      <c r="U25">
        <v>70</v>
      </c>
      <c r="V25">
        <v>81</v>
      </c>
      <c r="W25">
        <v>70</v>
      </c>
      <c r="X25">
        <v>59</v>
      </c>
      <c r="Y25">
        <v>18</v>
      </c>
      <c r="Z25">
        <v>54</v>
      </c>
      <c r="AA25">
        <v>76</v>
      </c>
      <c r="AB25">
        <v>65</v>
      </c>
      <c r="AC25">
        <v>21</v>
      </c>
      <c r="AD25">
        <v>34</v>
      </c>
      <c r="AE25">
        <v>50</v>
      </c>
      <c r="AF25">
        <v>41</v>
      </c>
      <c r="AG25">
        <v>9</v>
      </c>
      <c r="AH25">
        <v>91</v>
      </c>
      <c r="AI25">
        <v>58</v>
      </c>
      <c r="AJ25">
        <v>38</v>
      </c>
      <c r="AM25" t="s">
        <v>156</v>
      </c>
      <c r="AN25">
        <v>54</v>
      </c>
      <c r="AO25">
        <v>88</v>
      </c>
      <c r="AP25">
        <v>38</v>
      </c>
      <c r="AQ25">
        <v>76</v>
      </c>
      <c r="AR25">
        <v>49</v>
      </c>
      <c r="AS25">
        <v>74</v>
      </c>
      <c r="AT25">
        <v>47</v>
      </c>
      <c r="AU25">
        <v>30</v>
      </c>
      <c r="AV25">
        <v>17</v>
      </c>
      <c r="AW25">
        <v>26</v>
      </c>
      <c r="AX25">
        <v>47</v>
      </c>
      <c r="AY25">
        <v>25</v>
      </c>
      <c r="AZ25">
        <v>46</v>
      </c>
      <c r="BA25">
        <v>24</v>
      </c>
      <c r="BB25">
        <v>34</v>
      </c>
      <c r="BC25">
        <v>14</v>
      </c>
      <c r="BF25" t="s">
        <v>153</v>
      </c>
      <c r="BG25">
        <v>80</v>
      </c>
      <c r="BH25">
        <v>77</v>
      </c>
      <c r="BI25">
        <v>31</v>
      </c>
      <c r="BJ25">
        <v>61</v>
      </c>
      <c r="BK25">
        <v>77</v>
      </c>
      <c r="BL25">
        <v>66</v>
      </c>
      <c r="BM25">
        <v>63</v>
      </c>
      <c r="BN25">
        <v>52</v>
      </c>
      <c r="BO25">
        <v>53</v>
      </c>
      <c r="BP25">
        <v>33</v>
      </c>
      <c r="BQ25">
        <v>23</v>
      </c>
      <c r="BR25">
        <v>50</v>
      </c>
      <c r="BS25">
        <v>42</v>
      </c>
      <c r="BT25">
        <v>82</v>
      </c>
      <c r="BU25">
        <v>52</v>
      </c>
      <c r="BV25">
        <v>16</v>
      </c>
    </row>
    <row r="26" spans="1:74" x14ac:dyDescent="0.25">
      <c r="A26" t="s">
        <v>155</v>
      </c>
      <c r="B26">
        <v>90</v>
      </c>
      <c r="C26">
        <v>46</v>
      </c>
      <c r="D26">
        <v>66</v>
      </c>
      <c r="E26">
        <v>67</v>
      </c>
      <c r="F26">
        <v>8</v>
      </c>
      <c r="G26">
        <v>89</v>
      </c>
      <c r="H26">
        <v>70</v>
      </c>
      <c r="I26">
        <v>50</v>
      </c>
      <c r="J26">
        <v>59</v>
      </c>
      <c r="K26">
        <v>26</v>
      </c>
      <c r="L26">
        <v>16</v>
      </c>
      <c r="M26">
        <v>27</v>
      </c>
      <c r="N26">
        <v>50</v>
      </c>
      <c r="O26">
        <v>81</v>
      </c>
      <c r="P26">
        <v>40</v>
      </c>
      <c r="Q26">
        <v>37</v>
      </c>
      <c r="T26" t="s">
        <v>154</v>
      </c>
      <c r="U26">
        <v>54</v>
      </c>
      <c r="V26">
        <v>42</v>
      </c>
      <c r="W26">
        <v>49</v>
      </c>
      <c r="X26">
        <v>78</v>
      </c>
      <c r="Y26">
        <v>6</v>
      </c>
      <c r="Z26">
        <v>64</v>
      </c>
      <c r="AA26">
        <v>32</v>
      </c>
      <c r="AB26">
        <v>58</v>
      </c>
      <c r="AC26">
        <v>22</v>
      </c>
      <c r="AD26">
        <v>33</v>
      </c>
      <c r="AE26">
        <v>42</v>
      </c>
      <c r="AF26">
        <v>20</v>
      </c>
      <c r="AG26">
        <v>86</v>
      </c>
      <c r="AH26">
        <v>22</v>
      </c>
      <c r="AI26">
        <v>52</v>
      </c>
      <c r="AJ26">
        <v>35</v>
      </c>
      <c r="AM26" t="s">
        <v>156</v>
      </c>
      <c r="AN26">
        <v>58</v>
      </c>
      <c r="AO26">
        <v>21</v>
      </c>
      <c r="AP26">
        <v>70</v>
      </c>
      <c r="AQ26">
        <v>79</v>
      </c>
      <c r="AR26">
        <v>96</v>
      </c>
      <c r="AS26">
        <v>83</v>
      </c>
      <c r="AT26">
        <v>61</v>
      </c>
      <c r="AU26">
        <v>52</v>
      </c>
      <c r="AV26">
        <v>17</v>
      </c>
      <c r="AW26">
        <v>68</v>
      </c>
      <c r="AX26">
        <v>55</v>
      </c>
      <c r="AY26">
        <v>12</v>
      </c>
      <c r="AZ26">
        <v>79</v>
      </c>
      <c r="BA26">
        <v>58</v>
      </c>
      <c r="BB26">
        <v>80</v>
      </c>
      <c r="BC26">
        <v>50</v>
      </c>
      <c r="BF26" t="s">
        <v>153</v>
      </c>
      <c r="BG26">
        <v>93</v>
      </c>
      <c r="BH26">
        <v>94</v>
      </c>
      <c r="BI26">
        <v>26</v>
      </c>
      <c r="BJ26">
        <v>60</v>
      </c>
      <c r="BK26">
        <v>14</v>
      </c>
      <c r="BL26">
        <v>74</v>
      </c>
      <c r="BM26">
        <v>57</v>
      </c>
      <c r="BN26">
        <v>15</v>
      </c>
      <c r="BO26">
        <v>20</v>
      </c>
      <c r="BP26">
        <v>65</v>
      </c>
      <c r="BQ26">
        <v>17</v>
      </c>
      <c r="BR26">
        <v>1</v>
      </c>
      <c r="BS26">
        <v>18</v>
      </c>
      <c r="BT26">
        <v>54</v>
      </c>
      <c r="BU26">
        <v>49</v>
      </c>
      <c r="BV26">
        <v>33</v>
      </c>
    </row>
    <row r="27" spans="1:74" x14ac:dyDescent="0.25">
      <c r="A27" t="s">
        <v>155</v>
      </c>
      <c r="B27">
        <v>70</v>
      </c>
      <c r="C27">
        <v>72</v>
      </c>
      <c r="D27">
        <v>73</v>
      </c>
      <c r="E27">
        <v>78</v>
      </c>
      <c r="F27">
        <v>4</v>
      </c>
      <c r="G27">
        <v>90</v>
      </c>
      <c r="H27">
        <v>73</v>
      </c>
      <c r="I27">
        <v>63</v>
      </c>
      <c r="J27">
        <v>58</v>
      </c>
      <c r="K27">
        <v>60</v>
      </c>
      <c r="L27">
        <v>55</v>
      </c>
      <c r="M27">
        <v>61</v>
      </c>
      <c r="N27">
        <v>36</v>
      </c>
      <c r="O27">
        <v>11</v>
      </c>
      <c r="P27">
        <v>49</v>
      </c>
      <c r="Q27">
        <v>55</v>
      </c>
      <c r="T27" t="s">
        <v>154</v>
      </c>
      <c r="U27">
        <v>72</v>
      </c>
      <c r="V27">
        <v>68</v>
      </c>
      <c r="W27">
        <v>65</v>
      </c>
      <c r="X27">
        <v>65</v>
      </c>
      <c r="Y27">
        <v>2</v>
      </c>
      <c r="Z27">
        <v>77</v>
      </c>
      <c r="AA27">
        <v>70</v>
      </c>
      <c r="AB27">
        <v>41</v>
      </c>
      <c r="AC27">
        <v>18</v>
      </c>
      <c r="AD27">
        <v>64</v>
      </c>
      <c r="AE27">
        <v>15</v>
      </c>
      <c r="AF27">
        <v>50</v>
      </c>
      <c r="AG27">
        <v>34</v>
      </c>
      <c r="AH27">
        <v>93</v>
      </c>
      <c r="AI27">
        <v>50</v>
      </c>
      <c r="AJ27">
        <v>41</v>
      </c>
      <c r="AM27" t="s">
        <v>156</v>
      </c>
      <c r="AN27">
        <v>46</v>
      </c>
      <c r="AO27">
        <v>70</v>
      </c>
      <c r="AP27">
        <v>51</v>
      </c>
      <c r="AQ27">
        <v>83</v>
      </c>
      <c r="AR27">
        <v>48</v>
      </c>
      <c r="AS27">
        <v>51</v>
      </c>
      <c r="AT27">
        <v>54</v>
      </c>
      <c r="AU27">
        <v>57</v>
      </c>
      <c r="AV27">
        <v>63</v>
      </c>
      <c r="AW27">
        <v>48</v>
      </c>
      <c r="AX27">
        <v>44</v>
      </c>
      <c r="AY27">
        <v>32</v>
      </c>
      <c r="AZ27">
        <v>51</v>
      </c>
      <c r="BA27">
        <v>75</v>
      </c>
      <c r="BB27">
        <v>67</v>
      </c>
      <c r="BC27">
        <v>34</v>
      </c>
      <c r="BF27" t="s">
        <v>153</v>
      </c>
      <c r="BG27">
        <v>62</v>
      </c>
      <c r="BH27">
        <v>64</v>
      </c>
      <c r="BI27">
        <v>42</v>
      </c>
      <c r="BJ27">
        <v>70</v>
      </c>
      <c r="BK27">
        <v>18</v>
      </c>
      <c r="BL27">
        <v>69</v>
      </c>
      <c r="BM27">
        <v>70</v>
      </c>
      <c r="BN27">
        <v>28</v>
      </c>
      <c r="BO27">
        <v>17</v>
      </c>
      <c r="BP27">
        <v>26</v>
      </c>
      <c r="BQ27">
        <v>51</v>
      </c>
      <c r="BR27">
        <v>33</v>
      </c>
      <c r="BS27">
        <v>41</v>
      </c>
      <c r="BT27">
        <v>24</v>
      </c>
      <c r="BU27">
        <v>61</v>
      </c>
      <c r="BV27">
        <v>37</v>
      </c>
    </row>
    <row r="28" spans="1:74" x14ac:dyDescent="0.25">
      <c r="A28" t="s">
        <v>155</v>
      </c>
      <c r="B28">
        <v>57</v>
      </c>
      <c r="C28">
        <v>27</v>
      </c>
      <c r="D28">
        <v>50</v>
      </c>
      <c r="E28">
        <v>68</v>
      </c>
      <c r="F28">
        <v>1</v>
      </c>
      <c r="G28">
        <v>88</v>
      </c>
      <c r="H28">
        <v>71</v>
      </c>
      <c r="I28">
        <v>27</v>
      </c>
      <c r="J28">
        <v>41</v>
      </c>
      <c r="K28">
        <v>51</v>
      </c>
      <c r="L28">
        <v>49</v>
      </c>
      <c r="M28">
        <v>60</v>
      </c>
      <c r="N28">
        <v>55</v>
      </c>
      <c r="O28">
        <v>40</v>
      </c>
      <c r="P28">
        <v>51</v>
      </c>
      <c r="Q28">
        <v>48</v>
      </c>
      <c r="T28" t="s">
        <v>154</v>
      </c>
      <c r="U28">
        <v>72</v>
      </c>
      <c r="V28">
        <v>21</v>
      </c>
      <c r="W28">
        <v>32</v>
      </c>
      <c r="X28">
        <v>65</v>
      </c>
      <c r="Y28">
        <v>6</v>
      </c>
      <c r="Z28">
        <v>79</v>
      </c>
      <c r="AA28">
        <v>65</v>
      </c>
      <c r="AB28">
        <v>33</v>
      </c>
      <c r="AC28">
        <v>38</v>
      </c>
      <c r="AD28">
        <v>52</v>
      </c>
      <c r="AE28">
        <v>36</v>
      </c>
      <c r="AF28">
        <v>11</v>
      </c>
      <c r="AG28">
        <v>21</v>
      </c>
      <c r="AH28">
        <v>41</v>
      </c>
      <c r="AI28">
        <v>43</v>
      </c>
      <c r="AJ28">
        <v>37</v>
      </c>
      <c r="AM28" t="s">
        <v>156</v>
      </c>
      <c r="AN28">
        <v>72</v>
      </c>
      <c r="AO28">
        <v>63</v>
      </c>
      <c r="AP28">
        <v>59</v>
      </c>
      <c r="AQ28">
        <v>76</v>
      </c>
      <c r="AR28">
        <v>74</v>
      </c>
      <c r="AS28">
        <v>74</v>
      </c>
      <c r="AT28">
        <v>68</v>
      </c>
      <c r="AU28">
        <v>19</v>
      </c>
      <c r="AV28">
        <v>25</v>
      </c>
      <c r="AW28">
        <v>48</v>
      </c>
      <c r="AX28">
        <v>66</v>
      </c>
      <c r="AY28">
        <v>22</v>
      </c>
      <c r="AZ28">
        <v>30</v>
      </c>
      <c r="BA28">
        <v>60</v>
      </c>
      <c r="BB28">
        <v>77</v>
      </c>
      <c r="BC28">
        <v>35</v>
      </c>
      <c r="BF28" t="s">
        <v>153</v>
      </c>
      <c r="BG28">
        <v>76</v>
      </c>
      <c r="BH28">
        <v>30</v>
      </c>
      <c r="BI28">
        <v>51</v>
      </c>
      <c r="BJ28">
        <v>72</v>
      </c>
      <c r="BK28">
        <v>82</v>
      </c>
      <c r="BL28">
        <v>75</v>
      </c>
      <c r="BM28">
        <v>74</v>
      </c>
      <c r="BN28">
        <v>46</v>
      </c>
      <c r="BO28">
        <v>57</v>
      </c>
      <c r="BP28">
        <v>40</v>
      </c>
      <c r="BQ28">
        <v>48</v>
      </c>
      <c r="BR28">
        <v>29</v>
      </c>
      <c r="BS28">
        <v>76</v>
      </c>
      <c r="BT28">
        <v>31</v>
      </c>
      <c r="BU28">
        <v>66</v>
      </c>
      <c r="BV28">
        <v>45</v>
      </c>
    </row>
    <row r="29" spans="1:74" x14ac:dyDescent="0.25">
      <c r="A29" t="s">
        <v>155</v>
      </c>
      <c r="B29">
        <v>49</v>
      </c>
      <c r="C29">
        <v>72</v>
      </c>
      <c r="D29">
        <v>67</v>
      </c>
      <c r="E29">
        <v>73</v>
      </c>
      <c r="F29">
        <v>22</v>
      </c>
      <c r="G29">
        <v>74</v>
      </c>
      <c r="H29">
        <v>58</v>
      </c>
      <c r="I29">
        <v>32</v>
      </c>
      <c r="J29">
        <v>60</v>
      </c>
      <c r="K29">
        <v>35</v>
      </c>
      <c r="L29">
        <v>34</v>
      </c>
      <c r="M29">
        <v>61</v>
      </c>
      <c r="N29">
        <v>40</v>
      </c>
      <c r="O29">
        <v>98</v>
      </c>
      <c r="P29">
        <v>48</v>
      </c>
      <c r="Q29">
        <v>56</v>
      </c>
      <c r="T29" t="s">
        <v>154</v>
      </c>
      <c r="U29">
        <v>23</v>
      </c>
      <c r="V29">
        <v>65</v>
      </c>
      <c r="W29">
        <v>79</v>
      </c>
      <c r="X29">
        <v>65</v>
      </c>
      <c r="Y29">
        <v>12</v>
      </c>
      <c r="Z29">
        <v>60</v>
      </c>
      <c r="AA29">
        <v>26</v>
      </c>
      <c r="AB29">
        <v>25</v>
      </c>
      <c r="AC29">
        <v>24</v>
      </c>
      <c r="AD29">
        <v>22</v>
      </c>
      <c r="AE29">
        <v>23</v>
      </c>
      <c r="AF29">
        <v>22</v>
      </c>
      <c r="AG29">
        <v>23</v>
      </c>
      <c r="AH29">
        <v>52</v>
      </c>
      <c r="AI29">
        <v>57</v>
      </c>
      <c r="AJ29">
        <v>35</v>
      </c>
      <c r="AM29" t="s">
        <v>156</v>
      </c>
      <c r="AN29">
        <v>50</v>
      </c>
      <c r="AO29">
        <v>47</v>
      </c>
      <c r="AP29">
        <v>68</v>
      </c>
      <c r="AQ29">
        <v>61</v>
      </c>
      <c r="AR29">
        <v>96</v>
      </c>
      <c r="AS29">
        <v>60</v>
      </c>
      <c r="AT29">
        <v>53</v>
      </c>
      <c r="AU29">
        <v>67</v>
      </c>
      <c r="AV29">
        <v>69</v>
      </c>
      <c r="AW29">
        <v>49</v>
      </c>
      <c r="AX29">
        <v>51</v>
      </c>
      <c r="AY29">
        <v>38</v>
      </c>
      <c r="AZ29">
        <v>89</v>
      </c>
      <c r="BA29">
        <v>48</v>
      </c>
      <c r="BB29">
        <v>71</v>
      </c>
      <c r="BC29">
        <v>26</v>
      </c>
      <c r="BF29" t="s">
        <v>153</v>
      </c>
      <c r="BG29">
        <v>32</v>
      </c>
      <c r="BH29">
        <v>67</v>
      </c>
      <c r="BI29">
        <v>77</v>
      </c>
      <c r="BJ29">
        <v>82</v>
      </c>
      <c r="BK29">
        <v>27</v>
      </c>
      <c r="BL29">
        <v>57</v>
      </c>
      <c r="BM29">
        <v>71</v>
      </c>
      <c r="BN29">
        <v>56</v>
      </c>
      <c r="BO29">
        <v>36</v>
      </c>
      <c r="BP29">
        <v>64</v>
      </c>
      <c r="BQ29">
        <v>65</v>
      </c>
      <c r="BR29">
        <v>33</v>
      </c>
      <c r="BS29">
        <v>48</v>
      </c>
      <c r="BT29">
        <v>44</v>
      </c>
      <c r="BU29">
        <v>57</v>
      </c>
      <c r="BV29">
        <v>60</v>
      </c>
    </row>
    <row r="30" spans="1:74" x14ac:dyDescent="0.25">
      <c r="A30" t="s">
        <v>155</v>
      </c>
      <c r="B30">
        <v>52</v>
      </c>
      <c r="C30">
        <v>68</v>
      </c>
      <c r="D30">
        <v>58</v>
      </c>
      <c r="E30">
        <v>69</v>
      </c>
      <c r="F30">
        <v>72</v>
      </c>
      <c r="G30">
        <v>79</v>
      </c>
      <c r="H30">
        <v>58</v>
      </c>
      <c r="I30">
        <v>61</v>
      </c>
      <c r="J30">
        <v>35</v>
      </c>
      <c r="K30">
        <v>48</v>
      </c>
      <c r="L30">
        <v>33</v>
      </c>
      <c r="M30">
        <v>62</v>
      </c>
      <c r="N30">
        <v>56</v>
      </c>
      <c r="O30">
        <v>65</v>
      </c>
      <c r="P30">
        <v>46</v>
      </c>
      <c r="Q30">
        <v>55</v>
      </c>
      <c r="T30" t="s">
        <v>154</v>
      </c>
      <c r="U30">
        <v>38</v>
      </c>
      <c r="V30">
        <v>83</v>
      </c>
      <c r="W30">
        <v>46</v>
      </c>
      <c r="X30">
        <v>61</v>
      </c>
      <c r="Y30">
        <v>10</v>
      </c>
      <c r="Z30">
        <v>61</v>
      </c>
      <c r="AA30">
        <v>34</v>
      </c>
      <c r="AB30">
        <v>44</v>
      </c>
      <c r="AC30">
        <v>50</v>
      </c>
      <c r="AD30">
        <v>27</v>
      </c>
      <c r="AE30">
        <v>46</v>
      </c>
      <c r="AF30">
        <v>18</v>
      </c>
      <c r="AG30">
        <v>11</v>
      </c>
      <c r="AH30">
        <v>76</v>
      </c>
      <c r="AI30">
        <v>58</v>
      </c>
      <c r="AJ30">
        <v>70</v>
      </c>
      <c r="AM30" t="s">
        <v>156</v>
      </c>
      <c r="AN30">
        <v>74</v>
      </c>
      <c r="AO30">
        <v>72</v>
      </c>
      <c r="AP30">
        <v>61</v>
      </c>
      <c r="AQ30">
        <v>83</v>
      </c>
      <c r="AR30">
        <v>78</v>
      </c>
      <c r="AS30">
        <v>79</v>
      </c>
      <c r="AT30">
        <v>39</v>
      </c>
      <c r="AU30">
        <v>80</v>
      </c>
      <c r="AV30">
        <v>71</v>
      </c>
      <c r="AW30">
        <v>60</v>
      </c>
      <c r="AX30">
        <v>55</v>
      </c>
      <c r="AY30">
        <v>54</v>
      </c>
      <c r="AZ30">
        <v>90</v>
      </c>
      <c r="BA30">
        <v>62</v>
      </c>
      <c r="BB30">
        <v>79</v>
      </c>
      <c r="BC30">
        <v>67</v>
      </c>
      <c r="BF30" t="s">
        <v>153</v>
      </c>
      <c r="BG30">
        <v>76</v>
      </c>
      <c r="BH30">
        <v>64</v>
      </c>
      <c r="BI30">
        <v>54</v>
      </c>
      <c r="BJ30">
        <v>77</v>
      </c>
      <c r="BK30">
        <v>2</v>
      </c>
      <c r="BL30">
        <v>39</v>
      </c>
      <c r="BM30">
        <v>34</v>
      </c>
      <c r="BN30">
        <v>38</v>
      </c>
      <c r="BO30">
        <v>16</v>
      </c>
      <c r="BP30">
        <v>34</v>
      </c>
      <c r="BQ30">
        <v>55</v>
      </c>
      <c r="BR30">
        <v>49</v>
      </c>
      <c r="BS30">
        <v>50</v>
      </c>
      <c r="BT30">
        <v>75</v>
      </c>
      <c r="BU30">
        <v>35</v>
      </c>
      <c r="BV30">
        <v>39</v>
      </c>
    </row>
    <row r="31" spans="1:74" x14ac:dyDescent="0.25">
      <c r="A31" t="s">
        <v>155</v>
      </c>
      <c r="B31">
        <v>83</v>
      </c>
      <c r="C31">
        <v>58</v>
      </c>
      <c r="D31">
        <v>53</v>
      </c>
      <c r="E31">
        <v>69</v>
      </c>
      <c r="F31">
        <v>4</v>
      </c>
      <c r="G31">
        <v>63</v>
      </c>
      <c r="H31">
        <v>85</v>
      </c>
      <c r="I31">
        <v>55</v>
      </c>
      <c r="J31">
        <v>79</v>
      </c>
      <c r="K31">
        <v>48</v>
      </c>
      <c r="L31">
        <v>46</v>
      </c>
      <c r="M31">
        <v>83</v>
      </c>
      <c r="N31">
        <v>46</v>
      </c>
      <c r="O31">
        <v>86</v>
      </c>
      <c r="P31">
        <v>62</v>
      </c>
      <c r="Q31">
        <v>89</v>
      </c>
      <c r="T31" t="s">
        <v>154</v>
      </c>
      <c r="U31">
        <v>53</v>
      </c>
      <c r="V31">
        <v>40</v>
      </c>
      <c r="W31">
        <v>61</v>
      </c>
      <c r="X31">
        <v>58</v>
      </c>
      <c r="Y31">
        <v>1</v>
      </c>
      <c r="Z31">
        <v>81</v>
      </c>
      <c r="AA31">
        <v>31</v>
      </c>
      <c r="AB31">
        <v>23</v>
      </c>
      <c r="AC31">
        <v>34</v>
      </c>
      <c r="AD31">
        <v>61</v>
      </c>
      <c r="AE31">
        <v>18</v>
      </c>
      <c r="AF31">
        <v>64</v>
      </c>
      <c r="AG31">
        <v>20</v>
      </c>
      <c r="AH31">
        <v>68</v>
      </c>
      <c r="AI31">
        <v>63</v>
      </c>
      <c r="AJ31">
        <v>52</v>
      </c>
      <c r="AM31" t="s">
        <v>156</v>
      </c>
      <c r="AN31">
        <v>59</v>
      </c>
      <c r="AO31">
        <v>63</v>
      </c>
      <c r="AP31">
        <v>27</v>
      </c>
      <c r="AQ31">
        <v>62</v>
      </c>
      <c r="AR31">
        <v>4</v>
      </c>
      <c r="AS31">
        <v>68</v>
      </c>
      <c r="AT31">
        <v>18</v>
      </c>
      <c r="AU31">
        <v>24</v>
      </c>
      <c r="AV31">
        <v>38</v>
      </c>
      <c r="AW31">
        <v>64</v>
      </c>
      <c r="AX31">
        <v>55</v>
      </c>
      <c r="AY31">
        <v>8</v>
      </c>
      <c r="AZ31">
        <v>51</v>
      </c>
      <c r="BA31">
        <v>67</v>
      </c>
      <c r="BB31">
        <v>64</v>
      </c>
      <c r="BC31">
        <v>23</v>
      </c>
      <c r="BF31" t="s">
        <v>153</v>
      </c>
      <c r="BG31">
        <v>65</v>
      </c>
      <c r="BH31">
        <v>28</v>
      </c>
      <c r="BI31">
        <v>78</v>
      </c>
      <c r="BJ31">
        <v>51</v>
      </c>
      <c r="BK31">
        <v>67</v>
      </c>
      <c r="BL31">
        <v>41</v>
      </c>
      <c r="BM31">
        <v>72</v>
      </c>
      <c r="BN31">
        <v>50</v>
      </c>
      <c r="BO31">
        <v>34</v>
      </c>
      <c r="BP31">
        <v>43</v>
      </c>
      <c r="BQ31">
        <v>43</v>
      </c>
      <c r="BR31">
        <v>22</v>
      </c>
      <c r="BS31">
        <v>57</v>
      </c>
      <c r="BT31">
        <v>45</v>
      </c>
      <c r="BU31">
        <v>81</v>
      </c>
      <c r="BV31">
        <v>14</v>
      </c>
    </row>
  </sheetData>
  <sortState ref="A2:Q154">
    <sortCondition ref="A2:A154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50" zoomScaleNormal="50" workbookViewId="0">
      <selection activeCell="AA8" sqref="AA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4"/>
  <sheetViews>
    <sheetView workbookViewId="0">
      <selection activeCell="G21" sqref="G21:G23"/>
    </sheetView>
  </sheetViews>
  <sheetFormatPr defaultRowHeight="15" x14ac:dyDescent="0.25"/>
  <cols>
    <col min="7" max="7" width="12.5703125" customWidth="1"/>
  </cols>
  <sheetData>
    <row r="3" spans="3:13" x14ac:dyDescent="0.25">
      <c r="D3" s="18" t="s">
        <v>170</v>
      </c>
      <c r="E3" s="18" t="s">
        <v>158</v>
      </c>
      <c r="F3" s="18" t="s">
        <v>159</v>
      </c>
      <c r="G3" s="18" t="s">
        <v>172</v>
      </c>
    </row>
    <row r="4" spans="3:13" x14ac:dyDescent="0.25">
      <c r="C4" s="30" t="s">
        <v>16</v>
      </c>
      <c r="D4" s="20">
        <v>0.82499999999999996</v>
      </c>
      <c r="E4" s="20">
        <v>7.14</v>
      </c>
      <c r="F4" s="20">
        <v>0.17500000000000004</v>
      </c>
      <c r="G4" s="31">
        <v>33</v>
      </c>
      <c r="M4" s="20"/>
    </row>
    <row r="5" spans="3:13" x14ac:dyDescent="0.25">
      <c r="C5" s="30" t="s">
        <v>20</v>
      </c>
      <c r="D5" s="20">
        <v>0.7</v>
      </c>
      <c r="E5" s="20">
        <v>11.57</v>
      </c>
      <c r="F5" s="20">
        <v>0.30000000000000004</v>
      </c>
      <c r="G5" s="31">
        <v>17</v>
      </c>
      <c r="M5" s="20"/>
    </row>
    <row r="6" spans="3:13" x14ac:dyDescent="0.25">
      <c r="C6" s="30" t="s">
        <v>21</v>
      </c>
      <c r="D6" s="20">
        <v>0.8</v>
      </c>
      <c r="E6" s="20">
        <v>13.03</v>
      </c>
      <c r="F6" s="20">
        <v>0.19999999999999996</v>
      </c>
      <c r="G6" s="31">
        <v>38</v>
      </c>
      <c r="M6" s="20"/>
    </row>
    <row r="7" spans="3:13" x14ac:dyDescent="0.25">
      <c r="C7" s="30" t="s">
        <v>22</v>
      </c>
      <c r="D7" s="20">
        <v>0.92500000000000004</v>
      </c>
      <c r="E7" s="20">
        <v>4.13</v>
      </c>
      <c r="F7" s="20">
        <v>7.4999999999999956E-2</v>
      </c>
      <c r="G7" s="31">
        <v>25</v>
      </c>
      <c r="M7" s="20"/>
    </row>
    <row r="8" spans="3:13" x14ac:dyDescent="0.25">
      <c r="C8" s="30" t="s">
        <v>23</v>
      </c>
      <c r="D8" s="20">
        <v>0.93333333333333335</v>
      </c>
      <c r="E8" s="20">
        <v>8.9675000000000011</v>
      </c>
      <c r="F8" s="20">
        <v>6.6666666666666652E-2</v>
      </c>
      <c r="G8" s="31">
        <v>108</v>
      </c>
      <c r="M8" s="20"/>
    </row>
    <row r="9" spans="3:13" x14ac:dyDescent="0.25">
      <c r="C9" s="30" t="s">
        <v>24</v>
      </c>
      <c r="D9" s="20">
        <v>0.91666666666666663</v>
      </c>
      <c r="E9" s="20">
        <v>5.47</v>
      </c>
      <c r="F9" s="20">
        <v>8.333333333333337E-2</v>
      </c>
      <c r="G9" s="31">
        <v>108</v>
      </c>
      <c r="M9" s="20"/>
    </row>
    <row r="10" spans="3:13" x14ac:dyDescent="0.25">
      <c r="C10" s="30" t="s">
        <v>25</v>
      </c>
      <c r="D10" s="20">
        <v>0.82499999999999996</v>
      </c>
      <c r="E10" s="20">
        <v>5.53</v>
      </c>
      <c r="F10" s="20">
        <v>0.17500000000000004</v>
      </c>
      <c r="G10" s="31">
        <v>24</v>
      </c>
      <c r="M10" s="20"/>
    </row>
    <row r="11" spans="3:13" x14ac:dyDescent="0.25">
      <c r="C11" s="30" t="s">
        <v>181</v>
      </c>
      <c r="D11" s="20">
        <v>0.7</v>
      </c>
      <c r="E11" s="20">
        <v>20.05</v>
      </c>
      <c r="F11" s="20">
        <v>0.3</v>
      </c>
      <c r="G11" s="31">
        <v>19</v>
      </c>
      <c r="M11" s="20"/>
    </row>
    <row r="12" spans="3:13" x14ac:dyDescent="0.25">
      <c r="C12" s="30" t="s">
        <v>182</v>
      </c>
      <c r="D12" s="20">
        <v>0.7</v>
      </c>
      <c r="E12" s="20">
        <v>17.68</v>
      </c>
      <c r="F12" s="20">
        <v>0.3</v>
      </c>
      <c r="G12" s="31">
        <v>26</v>
      </c>
      <c r="M12" s="20"/>
    </row>
    <row r="13" spans="3:13" x14ac:dyDescent="0.25">
      <c r="C13" s="30" t="s">
        <v>183</v>
      </c>
      <c r="D13" s="20">
        <v>0.85833333333333328</v>
      </c>
      <c r="E13" s="20">
        <v>7.24</v>
      </c>
      <c r="F13" s="20">
        <v>0.14000000000000001</v>
      </c>
      <c r="G13" s="31">
        <v>40</v>
      </c>
      <c r="M13" s="20"/>
    </row>
    <row r="14" spans="3:13" x14ac:dyDescent="0.25">
      <c r="C14" s="30" t="s">
        <v>184</v>
      </c>
      <c r="D14" s="12">
        <v>0.85</v>
      </c>
      <c r="E14" s="20">
        <v>7.68</v>
      </c>
      <c r="F14" s="20">
        <v>0.15</v>
      </c>
      <c r="G14" s="31">
        <v>31</v>
      </c>
      <c r="M14" s="12"/>
    </row>
    <row r="15" spans="3:13" x14ac:dyDescent="0.25">
      <c r="C15" s="30" t="s">
        <v>185</v>
      </c>
      <c r="D15" s="12">
        <v>0.73</v>
      </c>
      <c r="E15" s="20">
        <v>9.7100000000000009</v>
      </c>
      <c r="F15" s="20">
        <v>0.27</v>
      </c>
      <c r="G15" s="31">
        <v>28</v>
      </c>
      <c r="M15" s="12"/>
    </row>
    <row r="16" spans="3:13" x14ac:dyDescent="0.25">
      <c r="C16" s="30" t="s">
        <v>186</v>
      </c>
      <c r="D16" s="12">
        <v>0.72</v>
      </c>
      <c r="E16" s="20">
        <v>12.03</v>
      </c>
      <c r="F16" s="20">
        <v>0.28000000000000003</v>
      </c>
      <c r="G16" s="31">
        <v>28</v>
      </c>
      <c r="M16" s="12"/>
    </row>
    <row r="17" spans="3:13" x14ac:dyDescent="0.25">
      <c r="C17" s="30" t="s">
        <v>187</v>
      </c>
      <c r="D17" s="12">
        <v>0.72</v>
      </c>
      <c r="E17" s="20">
        <v>20.72</v>
      </c>
      <c r="F17" s="20">
        <v>0.28000000000000003</v>
      </c>
      <c r="G17" s="31">
        <v>4</v>
      </c>
      <c r="M17" s="12"/>
    </row>
    <row r="18" spans="3:13" x14ac:dyDescent="0.25">
      <c r="C18" s="30" t="s">
        <v>188</v>
      </c>
      <c r="D18" s="12">
        <v>0.81</v>
      </c>
      <c r="E18" s="20">
        <v>7.86</v>
      </c>
      <c r="F18" s="20">
        <v>0.19</v>
      </c>
      <c r="G18" s="31">
        <v>26</v>
      </c>
      <c r="M18" s="12"/>
    </row>
    <row r="19" spans="3:13" x14ac:dyDescent="0.25">
      <c r="C19" s="30" t="s">
        <v>189</v>
      </c>
      <c r="D19" s="12">
        <v>0.72</v>
      </c>
      <c r="E19" s="20">
        <v>13.59</v>
      </c>
      <c r="F19" s="20">
        <v>0.28000000000000003</v>
      </c>
      <c r="G19" s="31">
        <v>46</v>
      </c>
      <c r="M19" s="12"/>
    </row>
    <row r="20" spans="3:13" x14ac:dyDescent="0.25">
      <c r="M20" s="12"/>
    </row>
    <row r="21" spans="3:13" x14ac:dyDescent="0.25">
      <c r="C21" s="30" t="s">
        <v>173</v>
      </c>
      <c r="D21" s="20">
        <v>0.8</v>
      </c>
      <c r="E21" s="20">
        <v>10.78</v>
      </c>
      <c r="F21" s="20">
        <v>0.21</v>
      </c>
      <c r="G21" s="20">
        <v>37.56</v>
      </c>
      <c r="M21" s="25"/>
    </row>
    <row r="22" spans="3:13" x14ac:dyDescent="0.25">
      <c r="C22" s="30" t="s">
        <v>174</v>
      </c>
      <c r="D22" s="20">
        <v>0.09</v>
      </c>
      <c r="E22" s="20">
        <v>5.14</v>
      </c>
      <c r="F22" s="20">
        <v>0.08</v>
      </c>
      <c r="G22" s="32">
        <v>29.15</v>
      </c>
    </row>
    <row r="23" spans="3:13" x14ac:dyDescent="0.25">
      <c r="C23" s="30" t="s">
        <v>175</v>
      </c>
      <c r="D23" s="20">
        <v>0.02</v>
      </c>
      <c r="E23" s="20">
        <v>1.28</v>
      </c>
      <c r="F23" s="20">
        <v>0.02</v>
      </c>
      <c r="G23" s="32">
        <v>7.29</v>
      </c>
    </row>
    <row r="24" spans="3:13" x14ac:dyDescent="0.25">
      <c r="H24" t="s">
        <v>203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B1" workbookViewId="0">
      <selection activeCell="D26" sqref="D26:D41"/>
    </sheetView>
  </sheetViews>
  <sheetFormatPr defaultRowHeight="15" x14ac:dyDescent="0.25"/>
  <cols>
    <col min="1" max="11" width="9.140625" style="40"/>
    <col min="12" max="12" width="10.7109375" style="40" bestFit="1" customWidth="1"/>
    <col min="13" max="13" width="9.5703125" style="40" bestFit="1" customWidth="1"/>
    <col min="14" max="16384" width="9.140625" style="40"/>
  </cols>
  <sheetData>
    <row r="1" spans="2:25" x14ac:dyDescent="0.25">
      <c r="B1" s="40" t="s">
        <v>192</v>
      </c>
      <c r="E1" s="40" t="s">
        <v>193</v>
      </c>
    </row>
    <row r="2" spans="2:25" x14ac:dyDescent="0.25">
      <c r="B2" s="40" t="s">
        <v>170</v>
      </c>
      <c r="C2" s="40" t="s">
        <v>158</v>
      </c>
      <c r="E2" s="41" t="s">
        <v>170</v>
      </c>
      <c r="F2" s="41" t="s">
        <v>158</v>
      </c>
      <c r="I2" s="42"/>
      <c r="J2" s="42"/>
      <c r="L2" s="40" t="s">
        <v>197</v>
      </c>
      <c r="M2" s="40" t="s">
        <v>196</v>
      </c>
    </row>
    <row r="3" spans="2:25" x14ac:dyDescent="0.25">
      <c r="B3" s="42">
        <v>0.82499999999999996</v>
      </c>
      <c r="C3" s="42">
        <v>7.14</v>
      </c>
      <c r="E3" s="42">
        <v>0.84</v>
      </c>
      <c r="F3" s="42">
        <v>5.54</v>
      </c>
      <c r="I3" s="42"/>
      <c r="J3" s="42"/>
      <c r="K3" s="40" t="s">
        <v>198</v>
      </c>
      <c r="L3" s="43">
        <v>0.7958333333333335</v>
      </c>
      <c r="M3" s="43">
        <v>0.02</v>
      </c>
      <c r="X3" s="40" t="s">
        <v>201</v>
      </c>
      <c r="Y3" s="40" t="s">
        <v>200</v>
      </c>
    </row>
    <row r="4" spans="2:25" x14ac:dyDescent="0.25">
      <c r="B4" s="42">
        <v>0.7</v>
      </c>
      <c r="C4" s="42">
        <v>11.57</v>
      </c>
      <c r="E4" s="42">
        <v>0.88</v>
      </c>
      <c r="F4" s="42">
        <v>6.05</v>
      </c>
      <c r="I4" s="42"/>
      <c r="J4" s="42"/>
      <c r="K4" s="40" t="s">
        <v>199</v>
      </c>
      <c r="L4" s="43">
        <v>0.78</v>
      </c>
      <c r="M4" s="44">
        <v>0.03</v>
      </c>
    </row>
    <row r="5" spans="2:25" x14ac:dyDescent="0.25">
      <c r="B5" s="42">
        <v>0.8</v>
      </c>
      <c r="C5" s="42">
        <v>13.03</v>
      </c>
      <c r="E5" s="42">
        <v>0.81</v>
      </c>
      <c r="F5" s="42">
        <v>10.11</v>
      </c>
      <c r="I5" s="42"/>
      <c r="J5" s="42"/>
      <c r="L5" s="40" t="s">
        <v>202</v>
      </c>
      <c r="M5" s="40" t="s">
        <v>196</v>
      </c>
    </row>
    <row r="6" spans="2:25" x14ac:dyDescent="0.25">
      <c r="B6" s="42">
        <v>0.92500000000000004</v>
      </c>
      <c r="C6" s="42">
        <v>4.13</v>
      </c>
      <c r="E6" s="42">
        <v>0.81</v>
      </c>
      <c r="F6" s="42">
        <v>7.35</v>
      </c>
      <c r="I6" s="42"/>
      <c r="J6" s="42"/>
      <c r="K6" s="40" t="s">
        <v>198</v>
      </c>
      <c r="L6" s="43">
        <v>10.78</v>
      </c>
      <c r="M6" s="43">
        <v>1.28</v>
      </c>
    </row>
    <row r="7" spans="2:25" x14ac:dyDescent="0.25">
      <c r="B7" s="42">
        <v>0.93333333333333335</v>
      </c>
      <c r="C7" s="42">
        <v>8.9675000000000011</v>
      </c>
      <c r="E7" s="42">
        <v>0.84</v>
      </c>
      <c r="F7" s="42">
        <v>8.07</v>
      </c>
      <c r="I7" s="42"/>
      <c r="J7" s="42"/>
      <c r="K7" s="40" t="s">
        <v>199</v>
      </c>
      <c r="L7" s="43">
        <v>10.07</v>
      </c>
      <c r="M7" s="43">
        <v>1.36</v>
      </c>
    </row>
    <row r="8" spans="2:25" x14ac:dyDescent="0.25">
      <c r="B8" s="42">
        <v>0.91666666666666663</v>
      </c>
      <c r="C8" s="42">
        <v>5.47</v>
      </c>
      <c r="E8" s="42">
        <v>0.9</v>
      </c>
      <c r="F8" s="42">
        <v>5.58</v>
      </c>
      <c r="I8" s="42"/>
      <c r="J8" s="42"/>
    </row>
    <row r="9" spans="2:25" x14ac:dyDescent="0.25">
      <c r="B9" s="42">
        <v>0.82499999999999996</v>
      </c>
      <c r="C9" s="42">
        <v>5.53</v>
      </c>
      <c r="E9" s="42">
        <v>0.55000000000000004</v>
      </c>
      <c r="F9" s="42">
        <v>16.47</v>
      </c>
      <c r="I9" s="42"/>
      <c r="J9" s="42"/>
    </row>
    <row r="10" spans="2:25" x14ac:dyDescent="0.25">
      <c r="B10" s="42">
        <v>0.7</v>
      </c>
      <c r="C10" s="42">
        <v>20.05</v>
      </c>
      <c r="E10" s="42">
        <v>0.61</v>
      </c>
      <c r="F10" s="42">
        <v>16.8</v>
      </c>
      <c r="I10" s="42"/>
      <c r="J10" s="42"/>
    </row>
    <row r="11" spans="2:25" x14ac:dyDescent="0.25">
      <c r="B11" s="42">
        <v>0.7</v>
      </c>
      <c r="C11" s="42">
        <v>17.68</v>
      </c>
      <c r="E11" s="42">
        <v>0.73</v>
      </c>
      <c r="F11" s="42">
        <v>7.78</v>
      </c>
      <c r="I11" s="42"/>
      <c r="J11" s="42"/>
    </row>
    <row r="12" spans="2:25" x14ac:dyDescent="0.25">
      <c r="B12" s="42">
        <v>0.85833333333333328</v>
      </c>
      <c r="C12" s="42">
        <v>7.24</v>
      </c>
      <c r="E12" s="42">
        <v>0.84</v>
      </c>
      <c r="F12" s="42">
        <v>6.47</v>
      </c>
      <c r="I12" s="45"/>
      <c r="J12" s="42"/>
    </row>
    <row r="13" spans="2:25" x14ac:dyDescent="0.25">
      <c r="B13" s="45">
        <v>0.85</v>
      </c>
      <c r="C13" s="42">
        <v>7.68</v>
      </c>
      <c r="E13" s="45">
        <v>0.83</v>
      </c>
      <c r="F13" s="42">
        <v>5.33</v>
      </c>
      <c r="I13" s="45"/>
      <c r="J13" s="42"/>
    </row>
    <row r="14" spans="2:25" x14ac:dyDescent="0.25">
      <c r="B14" s="45">
        <v>0.73</v>
      </c>
      <c r="C14" s="42">
        <v>9.7100000000000009</v>
      </c>
      <c r="E14" s="45">
        <v>0.56999999999999995</v>
      </c>
      <c r="F14" s="42">
        <v>21.94</v>
      </c>
      <c r="I14" s="45"/>
      <c r="J14" s="42"/>
    </row>
    <row r="15" spans="2:25" x14ac:dyDescent="0.25">
      <c r="B15" s="45">
        <v>0.72</v>
      </c>
      <c r="C15" s="42">
        <v>12.03</v>
      </c>
      <c r="E15" s="45">
        <v>0.75</v>
      </c>
      <c r="F15" s="42">
        <v>9.06</v>
      </c>
      <c r="I15" s="45"/>
      <c r="J15" s="42"/>
    </row>
    <row r="16" spans="2:25" x14ac:dyDescent="0.25">
      <c r="B16" s="45">
        <v>0.72</v>
      </c>
      <c r="C16" s="42">
        <v>20.72</v>
      </c>
      <c r="E16" s="45">
        <v>0.88</v>
      </c>
      <c r="F16" s="42">
        <v>8.01</v>
      </c>
      <c r="I16" s="45"/>
      <c r="J16" s="42"/>
    </row>
    <row r="17" spans="1:25" x14ac:dyDescent="0.25">
      <c r="B17" s="45">
        <v>0.81</v>
      </c>
      <c r="C17" s="42">
        <v>7.86</v>
      </c>
      <c r="E17" s="45">
        <v>0.97</v>
      </c>
      <c r="F17" s="42">
        <v>6.77</v>
      </c>
    </row>
    <row r="18" spans="1:25" x14ac:dyDescent="0.25">
      <c r="B18" s="45">
        <v>0.72</v>
      </c>
      <c r="C18" s="42">
        <v>13.59</v>
      </c>
      <c r="E18" s="45">
        <v>0.65</v>
      </c>
      <c r="F18" s="42">
        <v>19.72</v>
      </c>
    </row>
    <row r="20" spans="1:25" x14ac:dyDescent="0.25">
      <c r="A20" s="40" t="s">
        <v>194</v>
      </c>
      <c r="B20" s="42">
        <v>0.8</v>
      </c>
      <c r="C20" s="42">
        <v>10.78</v>
      </c>
      <c r="E20" s="42">
        <f>AVERAGE(E3:E19)</f>
        <v>0.77875000000000016</v>
      </c>
      <c r="F20" s="42">
        <f>AVERAGE(F3:F19)</f>
        <v>10.065625000000001</v>
      </c>
    </row>
    <row r="21" spans="1:25" x14ac:dyDescent="0.25">
      <c r="A21" s="40" t="s">
        <v>195</v>
      </c>
      <c r="B21" s="42">
        <v>0.09</v>
      </c>
      <c r="C21" s="42">
        <v>5.14</v>
      </c>
      <c r="E21" s="42">
        <v>0.12</v>
      </c>
      <c r="F21" s="42">
        <v>5.45</v>
      </c>
    </row>
    <row r="22" spans="1:25" x14ac:dyDescent="0.25">
      <c r="A22" s="40" t="s">
        <v>196</v>
      </c>
      <c r="B22" s="42">
        <v>0.02</v>
      </c>
      <c r="C22" s="42">
        <v>1.28</v>
      </c>
      <c r="E22" s="42">
        <v>0.03</v>
      </c>
      <c r="F22" s="42">
        <v>1.36</v>
      </c>
    </row>
    <row r="25" spans="1:25" x14ac:dyDescent="0.25">
      <c r="B25" s="40" t="s">
        <v>172</v>
      </c>
      <c r="D25" s="41" t="s">
        <v>172</v>
      </c>
    </row>
    <row r="26" spans="1:25" x14ac:dyDescent="0.25">
      <c r="B26" s="46">
        <v>33</v>
      </c>
      <c r="D26" s="46">
        <v>18</v>
      </c>
      <c r="Y26" s="40" t="s">
        <v>158</v>
      </c>
    </row>
    <row r="27" spans="1:25" x14ac:dyDescent="0.25">
      <c r="B27" s="46">
        <v>17</v>
      </c>
      <c r="D27" s="46">
        <v>27</v>
      </c>
    </row>
    <row r="28" spans="1:25" x14ac:dyDescent="0.25">
      <c r="B28" s="46">
        <v>38</v>
      </c>
      <c r="D28" s="46">
        <v>37</v>
      </c>
    </row>
    <row r="29" spans="1:25" x14ac:dyDescent="0.25">
      <c r="B29" s="46">
        <v>25</v>
      </c>
      <c r="D29" s="46">
        <v>30</v>
      </c>
    </row>
    <row r="30" spans="1:25" x14ac:dyDescent="0.25">
      <c r="B30" s="46">
        <v>108</v>
      </c>
      <c r="D30" s="46">
        <v>34</v>
      </c>
    </row>
    <row r="31" spans="1:25" x14ac:dyDescent="0.25">
      <c r="B31" s="46">
        <v>108</v>
      </c>
      <c r="D31" s="46">
        <v>33</v>
      </c>
    </row>
    <row r="32" spans="1:25" x14ac:dyDescent="0.25">
      <c r="B32" s="46">
        <v>24</v>
      </c>
      <c r="D32" s="46">
        <v>4</v>
      </c>
    </row>
    <row r="33" spans="1:4" x14ac:dyDescent="0.25">
      <c r="B33" s="46">
        <v>19</v>
      </c>
      <c r="D33" s="46">
        <v>25</v>
      </c>
    </row>
    <row r="34" spans="1:4" x14ac:dyDescent="0.25">
      <c r="B34" s="46">
        <v>26</v>
      </c>
      <c r="D34" s="46">
        <v>18</v>
      </c>
    </row>
    <row r="35" spans="1:4" x14ac:dyDescent="0.25">
      <c r="B35" s="46">
        <v>40</v>
      </c>
      <c r="D35" s="46">
        <v>22</v>
      </c>
    </row>
    <row r="36" spans="1:4" x14ac:dyDescent="0.25">
      <c r="B36" s="46">
        <v>31</v>
      </c>
      <c r="D36" s="46">
        <v>17</v>
      </c>
    </row>
    <row r="37" spans="1:4" x14ac:dyDescent="0.25">
      <c r="B37" s="46">
        <v>28</v>
      </c>
      <c r="D37" s="46">
        <v>4</v>
      </c>
    </row>
    <row r="38" spans="1:4" x14ac:dyDescent="0.25">
      <c r="B38" s="46">
        <v>28</v>
      </c>
      <c r="D38" s="46">
        <v>29</v>
      </c>
    </row>
    <row r="39" spans="1:4" x14ac:dyDescent="0.25">
      <c r="B39" s="46">
        <v>4</v>
      </c>
      <c r="D39" s="46">
        <v>42</v>
      </c>
    </row>
    <row r="40" spans="1:4" x14ac:dyDescent="0.25">
      <c r="B40" s="46">
        <v>26</v>
      </c>
      <c r="D40" s="46">
        <v>39</v>
      </c>
    </row>
    <row r="41" spans="1:4" x14ac:dyDescent="0.25">
      <c r="B41" s="46">
        <v>46</v>
      </c>
      <c r="D41" s="46">
        <v>14</v>
      </c>
    </row>
    <row r="42" spans="1:4" x14ac:dyDescent="0.25">
      <c r="D42" s="46"/>
    </row>
    <row r="43" spans="1:4" x14ac:dyDescent="0.25">
      <c r="A43" s="40" t="s">
        <v>194</v>
      </c>
      <c r="B43" s="42">
        <v>37.56</v>
      </c>
      <c r="D43" s="42">
        <v>24.56</v>
      </c>
    </row>
    <row r="44" spans="1:4" x14ac:dyDescent="0.25">
      <c r="A44" s="40" t="s">
        <v>195</v>
      </c>
      <c r="B44" s="47">
        <v>29.15</v>
      </c>
      <c r="D44" s="47">
        <v>11.52</v>
      </c>
    </row>
    <row r="45" spans="1:4" x14ac:dyDescent="0.25">
      <c r="A45" s="40" t="s">
        <v>196</v>
      </c>
      <c r="B45" s="47">
        <v>7.29</v>
      </c>
      <c r="D45" s="47">
        <v>2.88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9"/>
  <sheetViews>
    <sheetView topLeftCell="A97" workbookViewId="0">
      <selection activeCell="H1" sqref="H1:I2"/>
    </sheetView>
  </sheetViews>
  <sheetFormatPr defaultRowHeight="15" x14ac:dyDescent="0.25"/>
  <cols>
    <col min="1" max="16384" width="9.140625" style="35"/>
  </cols>
  <sheetData>
    <row r="1" spans="2:5" x14ac:dyDescent="0.25">
      <c r="B1" s="34" t="s">
        <v>16</v>
      </c>
      <c r="C1" s="34" t="s">
        <v>16</v>
      </c>
      <c r="D1" s="34" t="s">
        <v>20</v>
      </c>
      <c r="E1" s="34" t="s">
        <v>20</v>
      </c>
    </row>
    <row r="2" spans="2:5" x14ac:dyDescent="0.25">
      <c r="B2" s="34" t="s">
        <v>9</v>
      </c>
      <c r="C2" s="34" t="s">
        <v>10</v>
      </c>
      <c r="D2" s="34" t="s">
        <v>9</v>
      </c>
      <c r="E2" s="34" t="s">
        <v>10</v>
      </c>
    </row>
    <row r="3" spans="2:5" x14ac:dyDescent="0.25">
      <c r="B3" s="35">
        <v>0</v>
      </c>
      <c r="C3" s="35">
        <v>6</v>
      </c>
      <c r="D3" s="35">
        <v>0</v>
      </c>
      <c r="E3" s="35">
        <v>35</v>
      </c>
    </row>
    <row r="4" spans="2:5" x14ac:dyDescent="0.25">
      <c r="B4" s="35">
        <v>1</v>
      </c>
      <c r="C4" s="35">
        <v>0</v>
      </c>
      <c r="D4" s="35">
        <v>0</v>
      </c>
      <c r="E4" s="35">
        <v>39</v>
      </c>
    </row>
    <row r="5" spans="2:5" x14ac:dyDescent="0.25">
      <c r="B5" s="35">
        <v>0</v>
      </c>
      <c r="C5" s="35">
        <v>24</v>
      </c>
      <c r="D5" s="35">
        <v>0</v>
      </c>
      <c r="E5" s="35">
        <v>7</v>
      </c>
    </row>
    <row r="6" spans="2:5" x14ac:dyDescent="0.25">
      <c r="B6" s="35">
        <v>0</v>
      </c>
      <c r="C6" s="35">
        <v>24</v>
      </c>
      <c r="D6" s="35">
        <v>9</v>
      </c>
      <c r="E6" s="35">
        <v>0</v>
      </c>
    </row>
    <row r="7" spans="2:5" x14ac:dyDescent="0.25">
      <c r="B7" s="35">
        <v>7</v>
      </c>
      <c r="C7" s="35">
        <v>0</v>
      </c>
      <c r="D7" s="35">
        <v>0</v>
      </c>
      <c r="E7" s="35">
        <v>117</v>
      </c>
    </row>
    <row r="8" spans="2:5" x14ac:dyDescent="0.25">
      <c r="B8" s="35">
        <v>0</v>
      </c>
      <c r="C8" s="35">
        <v>26</v>
      </c>
      <c r="D8" s="35">
        <v>172</v>
      </c>
      <c r="E8" s="35">
        <v>0</v>
      </c>
    </row>
    <row r="9" spans="2:5" x14ac:dyDescent="0.25">
      <c r="B9" s="35">
        <v>59</v>
      </c>
      <c r="C9" s="35">
        <v>0</v>
      </c>
      <c r="D9" s="35">
        <v>5</v>
      </c>
      <c r="E9" s="35">
        <v>0</v>
      </c>
    </row>
    <row r="10" spans="2:5" x14ac:dyDescent="0.25">
      <c r="B10" s="35">
        <v>163</v>
      </c>
      <c r="C10" s="35">
        <v>0</v>
      </c>
      <c r="D10" s="35">
        <v>172</v>
      </c>
      <c r="E10" s="35">
        <v>0</v>
      </c>
    </row>
    <row r="11" spans="2:5" x14ac:dyDescent="0.25">
      <c r="B11" s="35">
        <v>84</v>
      </c>
      <c r="C11" s="35">
        <v>0</v>
      </c>
      <c r="D11" s="35">
        <v>131</v>
      </c>
      <c r="E11" s="35">
        <v>0</v>
      </c>
    </row>
    <row r="12" spans="2:5" x14ac:dyDescent="0.25">
      <c r="B12" s="35">
        <v>0</v>
      </c>
      <c r="C12" s="35">
        <v>1</v>
      </c>
      <c r="D12" s="35">
        <v>0</v>
      </c>
      <c r="E12" s="35">
        <v>13</v>
      </c>
    </row>
    <row r="13" spans="2:5" x14ac:dyDescent="0.25">
      <c r="B13" s="35">
        <v>5</v>
      </c>
      <c r="C13" s="35">
        <v>0</v>
      </c>
      <c r="D13" s="35">
        <v>0</v>
      </c>
      <c r="E13" s="35">
        <v>89</v>
      </c>
    </row>
    <row r="14" spans="2:5" x14ac:dyDescent="0.25">
      <c r="B14" s="35">
        <v>0</v>
      </c>
      <c r="C14" s="35">
        <v>5</v>
      </c>
      <c r="D14" s="35">
        <v>0</v>
      </c>
      <c r="E14" s="35">
        <v>1</v>
      </c>
    </row>
    <row r="15" spans="2:5" x14ac:dyDescent="0.25">
      <c r="B15" s="35">
        <v>0</v>
      </c>
      <c r="C15" s="35">
        <v>13</v>
      </c>
      <c r="D15" s="35">
        <v>0</v>
      </c>
      <c r="E15" s="35">
        <v>158</v>
      </c>
    </row>
    <row r="16" spans="2:5" x14ac:dyDescent="0.25">
      <c r="B16" s="35">
        <v>4</v>
      </c>
      <c r="C16" s="35">
        <v>0</v>
      </c>
      <c r="D16" s="35">
        <v>0</v>
      </c>
      <c r="E16" s="35">
        <v>2</v>
      </c>
    </row>
    <row r="17" spans="2:5" x14ac:dyDescent="0.25">
      <c r="B17" s="35">
        <v>0</v>
      </c>
      <c r="C17" s="35">
        <v>12</v>
      </c>
      <c r="D17" s="35">
        <v>177</v>
      </c>
      <c r="E17" s="35">
        <v>0</v>
      </c>
    </row>
    <row r="18" spans="2:5" x14ac:dyDescent="0.25">
      <c r="B18" s="35">
        <v>9</v>
      </c>
      <c r="C18" s="35">
        <v>0</v>
      </c>
      <c r="D18" s="35">
        <v>4</v>
      </c>
      <c r="E18" s="35">
        <v>0</v>
      </c>
    </row>
    <row r="19" spans="2:5" x14ac:dyDescent="0.25">
      <c r="B19" s="35">
        <v>9</v>
      </c>
      <c r="C19" s="35">
        <v>0</v>
      </c>
      <c r="D19" s="35">
        <v>4</v>
      </c>
      <c r="E19" s="35">
        <v>0</v>
      </c>
    </row>
    <row r="20" spans="2:5" x14ac:dyDescent="0.25">
      <c r="B20" s="35">
        <v>19</v>
      </c>
      <c r="C20" s="35">
        <v>0</v>
      </c>
      <c r="D20" s="35">
        <v>17</v>
      </c>
      <c r="E20" s="35">
        <v>0</v>
      </c>
    </row>
    <row r="21" spans="2:5" x14ac:dyDescent="0.25">
      <c r="B21" s="35">
        <v>69</v>
      </c>
      <c r="C21" s="35">
        <v>0</v>
      </c>
      <c r="D21" s="35">
        <v>0</v>
      </c>
      <c r="E21" s="35">
        <v>158</v>
      </c>
    </row>
    <row r="22" spans="2:5" x14ac:dyDescent="0.25">
      <c r="B22" s="35">
        <v>11</v>
      </c>
      <c r="C22" s="35">
        <v>0</v>
      </c>
      <c r="D22" s="35">
        <v>91</v>
      </c>
      <c r="E22" s="35">
        <v>0</v>
      </c>
    </row>
    <row r="23" spans="2:5" x14ac:dyDescent="0.25">
      <c r="B23" s="35">
        <v>5</v>
      </c>
      <c r="C23" s="35">
        <v>0</v>
      </c>
      <c r="D23" s="35">
        <v>1</v>
      </c>
      <c r="E23" s="35">
        <v>0</v>
      </c>
    </row>
    <row r="24" spans="2:5" x14ac:dyDescent="0.25">
      <c r="B24" s="35">
        <v>0</v>
      </c>
      <c r="C24" s="35">
        <v>32</v>
      </c>
      <c r="D24" s="35">
        <v>0</v>
      </c>
      <c r="E24" s="35">
        <v>179</v>
      </c>
    </row>
    <row r="25" spans="2:5" x14ac:dyDescent="0.25">
      <c r="B25" s="35">
        <v>1</v>
      </c>
      <c r="C25" s="35">
        <v>0</v>
      </c>
      <c r="D25" s="35">
        <v>0</v>
      </c>
      <c r="E25" s="35">
        <v>162</v>
      </c>
    </row>
    <row r="26" spans="2:5" x14ac:dyDescent="0.25">
      <c r="B26" s="35">
        <v>0</v>
      </c>
      <c r="C26" s="35">
        <v>61</v>
      </c>
      <c r="D26" s="35">
        <v>0</v>
      </c>
      <c r="E26" s="35">
        <v>130</v>
      </c>
    </row>
    <row r="27" spans="2:5" x14ac:dyDescent="0.25">
      <c r="B27" s="35">
        <v>0</v>
      </c>
      <c r="C27" s="35">
        <v>77</v>
      </c>
      <c r="D27" s="35">
        <v>40</v>
      </c>
      <c r="E27" s="35">
        <v>0</v>
      </c>
    </row>
    <row r="28" spans="2:5" x14ac:dyDescent="0.25">
      <c r="B28" s="35">
        <v>40</v>
      </c>
      <c r="C28" s="35">
        <v>0</v>
      </c>
      <c r="D28" s="35">
        <v>157</v>
      </c>
      <c r="E28" s="35">
        <v>0</v>
      </c>
    </row>
    <row r="29" spans="2:5" x14ac:dyDescent="0.25">
      <c r="B29" s="35">
        <v>0</v>
      </c>
      <c r="C29" s="35">
        <v>4</v>
      </c>
      <c r="D29" s="35">
        <v>0</v>
      </c>
      <c r="E29" s="35">
        <v>21</v>
      </c>
    </row>
    <row r="30" spans="2:5" x14ac:dyDescent="0.25">
      <c r="B30" s="35">
        <v>1</v>
      </c>
      <c r="C30" s="35">
        <v>0</v>
      </c>
      <c r="D30" s="35">
        <v>0</v>
      </c>
      <c r="E30" s="35">
        <v>140</v>
      </c>
    </row>
    <row r="31" spans="2:5" x14ac:dyDescent="0.25">
      <c r="B31" s="35">
        <v>0</v>
      </c>
      <c r="C31" s="35">
        <v>17</v>
      </c>
      <c r="D31" s="35">
        <v>0</v>
      </c>
      <c r="E31" s="35">
        <v>17</v>
      </c>
    </row>
    <row r="32" spans="2:5" x14ac:dyDescent="0.25">
      <c r="B32" s="35">
        <v>12</v>
      </c>
      <c r="C32" s="35">
        <v>0</v>
      </c>
      <c r="D32" s="35">
        <v>33</v>
      </c>
      <c r="E32" s="35">
        <v>0</v>
      </c>
    </row>
    <row r="33" spans="2:5" x14ac:dyDescent="0.25">
      <c r="B33" s="35">
        <v>0</v>
      </c>
      <c r="C33" s="35">
        <v>155</v>
      </c>
      <c r="D33" s="35">
        <v>0</v>
      </c>
      <c r="E33" s="35">
        <v>14</v>
      </c>
    </row>
    <row r="34" spans="2:5" x14ac:dyDescent="0.25">
      <c r="B34" s="35">
        <v>0</v>
      </c>
      <c r="C34" s="35">
        <v>69</v>
      </c>
      <c r="D34" s="35">
        <v>0</v>
      </c>
      <c r="E34" s="35">
        <v>46</v>
      </c>
    </row>
    <row r="35" spans="2:5" x14ac:dyDescent="0.25">
      <c r="B35" s="35">
        <v>13</v>
      </c>
      <c r="C35" s="35">
        <v>0</v>
      </c>
      <c r="D35" s="35">
        <v>2</v>
      </c>
      <c r="E35" s="35">
        <v>0</v>
      </c>
    </row>
    <row r="36" spans="2:5" x14ac:dyDescent="0.25">
      <c r="B36" s="35">
        <v>118</v>
      </c>
      <c r="C36" s="35">
        <v>0</v>
      </c>
      <c r="D36" s="35">
        <v>116</v>
      </c>
      <c r="E36" s="35">
        <v>0</v>
      </c>
    </row>
    <row r="37" spans="2:5" x14ac:dyDescent="0.25">
      <c r="B37" s="35">
        <v>0</v>
      </c>
      <c r="C37" s="35">
        <v>39</v>
      </c>
      <c r="D37" s="35">
        <v>64</v>
      </c>
      <c r="E37" s="35">
        <v>0</v>
      </c>
    </row>
    <row r="38" spans="2:5" x14ac:dyDescent="0.25">
      <c r="B38" s="35">
        <v>85</v>
      </c>
      <c r="C38" s="35">
        <v>0</v>
      </c>
      <c r="D38" s="35">
        <v>0</v>
      </c>
      <c r="E38" s="35">
        <v>17</v>
      </c>
    </row>
    <row r="39" spans="2:5" x14ac:dyDescent="0.25">
      <c r="B39" s="35">
        <v>10</v>
      </c>
      <c r="C39" s="35">
        <v>0</v>
      </c>
      <c r="D39" s="35">
        <v>0</v>
      </c>
      <c r="E39" s="35">
        <v>115</v>
      </c>
    </row>
    <row r="40" spans="2:5" x14ac:dyDescent="0.25">
      <c r="B40" s="35">
        <v>0</v>
      </c>
      <c r="C40" s="35">
        <v>76</v>
      </c>
      <c r="D40" s="35">
        <v>0</v>
      </c>
      <c r="E40" s="35">
        <v>15</v>
      </c>
    </row>
    <row r="41" spans="2:5" x14ac:dyDescent="0.25">
      <c r="B41" s="35">
        <v>1</v>
      </c>
      <c r="C41" s="35">
        <v>0</v>
      </c>
      <c r="D41" s="35">
        <v>0</v>
      </c>
      <c r="E41" s="35">
        <v>63</v>
      </c>
    </row>
    <row r="42" spans="2:5" x14ac:dyDescent="0.25">
      <c r="B42" s="35">
        <v>0</v>
      </c>
      <c r="C42" s="35">
        <v>5</v>
      </c>
      <c r="D42" s="35">
        <v>145</v>
      </c>
      <c r="E42" s="35">
        <v>0</v>
      </c>
    </row>
    <row r="43" spans="2:5" x14ac:dyDescent="0.25">
      <c r="B43" s="35">
        <v>0</v>
      </c>
      <c r="C43" s="35">
        <v>54</v>
      </c>
      <c r="D43" s="35">
        <v>47</v>
      </c>
      <c r="E43" s="35">
        <v>0</v>
      </c>
    </row>
    <row r="44" spans="2:5" x14ac:dyDescent="0.25">
      <c r="B44" s="35">
        <v>0</v>
      </c>
      <c r="C44" s="35">
        <v>26</v>
      </c>
      <c r="D44" s="35">
        <v>0</v>
      </c>
      <c r="E44" s="35">
        <v>29</v>
      </c>
    </row>
    <row r="45" spans="2:5" x14ac:dyDescent="0.25">
      <c r="B45" s="35">
        <v>4</v>
      </c>
      <c r="C45" s="35">
        <v>0</v>
      </c>
      <c r="D45" s="35">
        <v>44</v>
      </c>
      <c r="E45" s="35">
        <v>0</v>
      </c>
    </row>
    <row r="46" spans="2:5" x14ac:dyDescent="0.25">
      <c r="B46" s="35">
        <v>0</v>
      </c>
      <c r="C46" s="35">
        <v>13</v>
      </c>
      <c r="D46" s="35">
        <v>0</v>
      </c>
      <c r="E46" s="35">
        <v>9</v>
      </c>
    </row>
    <row r="47" spans="2:5" x14ac:dyDescent="0.25">
      <c r="B47" s="35">
        <v>34</v>
      </c>
      <c r="C47" s="35">
        <v>0</v>
      </c>
      <c r="D47" s="35">
        <v>59</v>
      </c>
      <c r="E47" s="35">
        <v>0</v>
      </c>
    </row>
    <row r="48" spans="2:5" x14ac:dyDescent="0.25">
      <c r="B48" s="35">
        <v>6</v>
      </c>
      <c r="C48" s="35">
        <v>0</v>
      </c>
      <c r="D48" s="35">
        <v>20</v>
      </c>
      <c r="E48" s="35">
        <v>0</v>
      </c>
    </row>
    <row r="49" spans="2:5" x14ac:dyDescent="0.25">
      <c r="B49" s="35">
        <v>7</v>
      </c>
      <c r="C49" s="35">
        <v>0</v>
      </c>
      <c r="D49" s="35">
        <v>0</v>
      </c>
      <c r="E49" s="35">
        <v>136</v>
      </c>
    </row>
    <row r="50" spans="2:5" x14ac:dyDescent="0.25">
      <c r="B50" s="35">
        <v>0</v>
      </c>
      <c r="C50" s="35">
        <v>17</v>
      </c>
      <c r="D50" s="35">
        <v>56</v>
      </c>
      <c r="E50" s="35">
        <v>0</v>
      </c>
    </row>
    <row r="51" spans="2:5" x14ac:dyDescent="0.25">
      <c r="B51" s="35">
        <v>0</v>
      </c>
      <c r="C51" s="35">
        <v>117</v>
      </c>
      <c r="D51" s="35">
        <v>112</v>
      </c>
      <c r="E51" s="35">
        <v>0</v>
      </c>
    </row>
    <row r="52" spans="2:5" x14ac:dyDescent="0.25">
      <c r="B52" s="35">
        <v>104</v>
      </c>
      <c r="C52" s="35">
        <v>0</v>
      </c>
      <c r="D52" s="35">
        <v>0</v>
      </c>
      <c r="E52" s="35">
        <v>120</v>
      </c>
    </row>
    <row r="53" spans="2:5" x14ac:dyDescent="0.25">
      <c r="B53" s="35">
        <v>0</v>
      </c>
      <c r="C53" s="35">
        <v>107</v>
      </c>
      <c r="D53" s="35">
        <v>0</v>
      </c>
      <c r="E53" s="35">
        <v>57</v>
      </c>
    </row>
    <row r="54" spans="2:5" x14ac:dyDescent="0.25">
      <c r="B54" s="35">
        <v>5</v>
      </c>
      <c r="C54" s="35">
        <v>0</v>
      </c>
      <c r="D54" s="35">
        <v>26</v>
      </c>
      <c r="E54" s="35">
        <v>0</v>
      </c>
    </row>
    <row r="55" spans="2:5" x14ac:dyDescent="0.25">
      <c r="B55" s="35">
        <v>14</v>
      </c>
      <c r="C55" s="35">
        <v>0</v>
      </c>
      <c r="D55" s="35">
        <v>0</v>
      </c>
      <c r="E55" s="35">
        <v>119</v>
      </c>
    </row>
    <row r="56" spans="2:5" x14ac:dyDescent="0.25">
      <c r="B56" s="35">
        <v>0</v>
      </c>
      <c r="C56" s="35">
        <v>11</v>
      </c>
      <c r="D56" s="35">
        <v>0</v>
      </c>
      <c r="E56" s="35">
        <v>63</v>
      </c>
    </row>
    <row r="57" spans="2:5" x14ac:dyDescent="0.25">
      <c r="B57" s="35">
        <v>0</v>
      </c>
      <c r="C57" s="35">
        <v>7</v>
      </c>
      <c r="D57" s="35">
        <v>0</v>
      </c>
      <c r="E57" s="35">
        <v>9</v>
      </c>
    </row>
    <row r="58" spans="2:5" x14ac:dyDescent="0.25">
      <c r="B58" s="35">
        <v>0</v>
      </c>
      <c r="C58" s="35">
        <v>8</v>
      </c>
      <c r="D58" s="35">
        <v>0</v>
      </c>
      <c r="E58" s="35">
        <v>97</v>
      </c>
    </row>
    <row r="59" spans="2:5" x14ac:dyDescent="0.25">
      <c r="B59" s="35">
        <v>0</v>
      </c>
      <c r="C59" s="35">
        <v>151</v>
      </c>
      <c r="D59" s="35">
        <v>7</v>
      </c>
      <c r="E59" s="35">
        <v>0</v>
      </c>
    </row>
    <row r="60" spans="2:5" x14ac:dyDescent="0.25">
      <c r="B60" s="35">
        <v>7</v>
      </c>
      <c r="C60" s="35">
        <v>0</v>
      </c>
      <c r="D60" s="35">
        <v>0</v>
      </c>
      <c r="E60" s="35">
        <v>77</v>
      </c>
    </row>
    <row r="61" spans="2:5" x14ac:dyDescent="0.25">
      <c r="B61" s="35">
        <v>22</v>
      </c>
      <c r="C61" s="35">
        <v>0</v>
      </c>
      <c r="D61" s="35">
        <v>0</v>
      </c>
      <c r="E61" s="35">
        <v>36</v>
      </c>
    </row>
    <row r="62" spans="2:5" x14ac:dyDescent="0.25">
      <c r="B62" s="35">
        <v>133</v>
      </c>
      <c r="C62" s="35">
        <v>0</v>
      </c>
      <c r="D62" s="35">
        <v>142</v>
      </c>
      <c r="E62" s="35">
        <v>0</v>
      </c>
    </row>
    <row r="63" spans="2:5" x14ac:dyDescent="0.25">
      <c r="B63" s="35">
        <v>0</v>
      </c>
      <c r="C63" s="35">
        <v>20</v>
      </c>
      <c r="D63" s="35">
        <v>0</v>
      </c>
      <c r="E63" s="35">
        <v>5</v>
      </c>
    </row>
    <row r="64" spans="2:5" x14ac:dyDescent="0.25">
      <c r="B64" s="35">
        <v>10</v>
      </c>
      <c r="C64" s="35">
        <v>0</v>
      </c>
      <c r="D64" s="35">
        <v>24</v>
      </c>
      <c r="E64" s="35">
        <v>0</v>
      </c>
    </row>
    <row r="65" spans="2:5" x14ac:dyDescent="0.25">
      <c r="B65" s="35">
        <v>0</v>
      </c>
      <c r="C65" s="35">
        <v>14</v>
      </c>
      <c r="D65" s="35">
        <v>0</v>
      </c>
      <c r="E65" s="35">
        <v>34</v>
      </c>
    </row>
    <row r="66" spans="2:5" x14ac:dyDescent="0.25">
      <c r="B66" s="35">
        <v>0</v>
      </c>
      <c r="C66" s="35">
        <v>5</v>
      </c>
      <c r="D66" s="35">
        <v>0</v>
      </c>
      <c r="E66" s="35">
        <v>127</v>
      </c>
    </row>
    <row r="67" spans="2:5" x14ac:dyDescent="0.25">
      <c r="B67" s="35">
        <v>0</v>
      </c>
      <c r="C67" s="35">
        <v>115</v>
      </c>
      <c r="D67" s="35">
        <v>74</v>
      </c>
      <c r="E67" s="35">
        <v>0</v>
      </c>
    </row>
    <row r="68" spans="2:5" x14ac:dyDescent="0.25">
      <c r="B68" s="35">
        <v>0</v>
      </c>
      <c r="C68" s="35">
        <v>79</v>
      </c>
      <c r="D68" s="35">
        <v>143</v>
      </c>
      <c r="E68" s="35">
        <v>0</v>
      </c>
    </row>
    <row r="69" spans="2:5" x14ac:dyDescent="0.25">
      <c r="B69" s="35">
        <v>0</v>
      </c>
      <c r="C69" s="35">
        <v>35</v>
      </c>
      <c r="D69" s="35">
        <v>5</v>
      </c>
      <c r="E69" s="35">
        <v>0</v>
      </c>
    </row>
    <row r="70" spans="2:5" x14ac:dyDescent="0.25">
      <c r="B70" s="35">
        <v>0</v>
      </c>
      <c r="C70" s="35">
        <v>10</v>
      </c>
      <c r="D70" s="35">
        <v>0</v>
      </c>
      <c r="E70" s="35">
        <v>31</v>
      </c>
    </row>
    <row r="71" spans="2:5" x14ac:dyDescent="0.25">
      <c r="B71" s="35">
        <v>9</v>
      </c>
      <c r="C71" s="35">
        <v>0</v>
      </c>
      <c r="D71" s="35">
        <v>5</v>
      </c>
      <c r="E71" s="35">
        <v>0</v>
      </c>
    </row>
    <row r="72" spans="2:5" x14ac:dyDescent="0.25">
      <c r="B72" s="35">
        <v>150</v>
      </c>
      <c r="C72" s="35">
        <v>0</v>
      </c>
      <c r="D72" s="35">
        <v>0</v>
      </c>
      <c r="E72" s="35">
        <v>3</v>
      </c>
    </row>
    <row r="73" spans="2:5" x14ac:dyDescent="0.25">
      <c r="B73" s="35">
        <v>0</v>
      </c>
      <c r="C73" s="35">
        <v>2</v>
      </c>
      <c r="D73" s="35">
        <v>0</v>
      </c>
      <c r="E73" s="35">
        <v>26</v>
      </c>
    </row>
    <row r="74" spans="2:5" x14ac:dyDescent="0.25">
      <c r="B74" s="35">
        <v>0</v>
      </c>
      <c r="C74" s="35">
        <v>16</v>
      </c>
      <c r="D74" s="35">
        <v>0</v>
      </c>
      <c r="E74" s="35">
        <v>14</v>
      </c>
    </row>
    <row r="75" spans="2:5" x14ac:dyDescent="0.25">
      <c r="B75" s="35">
        <v>4</v>
      </c>
      <c r="C75" s="35">
        <v>0</v>
      </c>
      <c r="D75" s="35">
        <v>54</v>
      </c>
      <c r="E75" s="35">
        <v>0</v>
      </c>
    </row>
    <row r="76" spans="2:5" x14ac:dyDescent="0.25">
      <c r="B76" s="35">
        <v>0</v>
      </c>
      <c r="C76" s="35">
        <v>4</v>
      </c>
      <c r="D76" s="35">
        <v>0</v>
      </c>
      <c r="E76" s="35">
        <v>143</v>
      </c>
    </row>
    <row r="77" spans="2:5" x14ac:dyDescent="0.25">
      <c r="B77" s="35">
        <v>13</v>
      </c>
      <c r="C77" s="35">
        <v>0</v>
      </c>
      <c r="D77" s="35">
        <v>92</v>
      </c>
      <c r="E77" s="35">
        <v>0</v>
      </c>
    </row>
    <row r="78" spans="2:5" x14ac:dyDescent="0.25">
      <c r="B78" s="35">
        <v>0</v>
      </c>
      <c r="C78" s="35">
        <v>95</v>
      </c>
      <c r="D78" s="35">
        <v>6</v>
      </c>
      <c r="E78" s="35">
        <v>0</v>
      </c>
    </row>
    <row r="79" spans="2:5" x14ac:dyDescent="0.25">
      <c r="B79" s="35">
        <v>1</v>
      </c>
      <c r="C79" s="35">
        <v>0</v>
      </c>
      <c r="D79" s="35">
        <v>2</v>
      </c>
      <c r="E79" s="35">
        <v>0</v>
      </c>
    </row>
    <row r="80" spans="2:5" x14ac:dyDescent="0.25">
      <c r="B80" s="35">
        <v>0</v>
      </c>
      <c r="C80" s="35">
        <v>7</v>
      </c>
      <c r="D80" s="35">
        <v>0</v>
      </c>
      <c r="E80" s="35">
        <v>24</v>
      </c>
    </row>
    <row r="81" spans="2:5" x14ac:dyDescent="0.25">
      <c r="B81" s="35">
        <v>0</v>
      </c>
      <c r="C81" s="35">
        <v>12</v>
      </c>
      <c r="D81" s="35">
        <v>0</v>
      </c>
      <c r="E81" s="35">
        <v>5</v>
      </c>
    </row>
    <row r="82" spans="2:5" x14ac:dyDescent="0.25">
      <c r="B82" s="35">
        <v>0</v>
      </c>
      <c r="C82" s="35">
        <v>76</v>
      </c>
      <c r="D82" s="35">
        <v>19</v>
      </c>
      <c r="E82" s="35">
        <v>0</v>
      </c>
    </row>
    <row r="83" spans="2:5" x14ac:dyDescent="0.25">
      <c r="B83" s="35">
        <v>0</v>
      </c>
      <c r="C83" s="35">
        <v>137</v>
      </c>
      <c r="D83" s="35">
        <v>14</v>
      </c>
      <c r="E83" s="35">
        <v>0</v>
      </c>
    </row>
    <row r="84" spans="2:5" x14ac:dyDescent="0.25">
      <c r="B84" s="35">
        <v>0</v>
      </c>
      <c r="C84" s="35">
        <v>85</v>
      </c>
      <c r="D84" s="35">
        <v>11</v>
      </c>
      <c r="E84" s="35">
        <v>0</v>
      </c>
    </row>
    <row r="85" spans="2:5" x14ac:dyDescent="0.25">
      <c r="B85" s="35">
        <v>0</v>
      </c>
      <c r="C85" s="35">
        <v>107</v>
      </c>
      <c r="D85" s="35">
        <v>0</v>
      </c>
      <c r="E85" s="35">
        <v>88</v>
      </c>
    </row>
    <row r="86" spans="2:5" x14ac:dyDescent="0.25">
      <c r="B86" s="35">
        <v>0</v>
      </c>
      <c r="C86" s="35">
        <v>16</v>
      </c>
      <c r="D86" s="35">
        <v>0</v>
      </c>
      <c r="E86" s="35">
        <v>13</v>
      </c>
    </row>
    <row r="87" spans="2:5" x14ac:dyDescent="0.25">
      <c r="B87" s="35">
        <v>22</v>
      </c>
      <c r="C87" s="35">
        <v>0</v>
      </c>
      <c r="D87" s="35">
        <v>0</v>
      </c>
      <c r="E87" s="35">
        <v>167</v>
      </c>
    </row>
    <row r="88" spans="2:5" x14ac:dyDescent="0.25">
      <c r="B88" s="35">
        <v>0</v>
      </c>
      <c r="C88" s="35">
        <v>13</v>
      </c>
      <c r="D88" s="35">
        <v>6</v>
      </c>
      <c r="E88" s="35">
        <v>0</v>
      </c>
    </row>
    <row r="89" spans="2:5" x14ac:dyDescent="0.25">
      <c r="B89" s="35">
        <v>3</v>
      </c>
      <c r="C89" s="35">
        <v>0</v>
      </c>
      <c r="D89" s="35">
        <v>3</v>
      </c>
      <c r="E89" s="35">
        <v>0</v>
      </c>
    </row>
    <row r="90" spans="2:5" x14ac:dyDescent="0.25">
      <c r="B90" s="35">
        <v>0</v>
      </c>
      <c r="C90" s="35">
        <v>92</v>
      </c>
      <c r="D90" s="35">
        <v>0</v>
      </c>
      <c r="E90" s="35">
        <v>31</v>
      </c>
    </row>
    <row r="91" spans="2:5" x14ac:dyDescent="0.25">
      <c r="B91" s="35">
        <v>0</v>
      </c>
      <c r="C91" s="35">
        <v>91</v>
      </c>
      <c r="D91" s="35">
        <v>0</v>
      </c>
      <c r="E91" s="35">
        <v>9</v>
      </c>
    </row>
    <row r="92" spans="2:5" x14ac:dyDescent="0.25">
      <c r="B92" s="35">
        <v>0</v>
      </c>
      <c r="C92" s="35">
        <v>3</v>
      </c>
      <c r="D92" s="35">
        <v>0</v>
      </c>
      <c r="E92" s="35">
        <v>4</v>
      </c>
    </row>
    <row r="93" spans="2:5" x14ac:dyDescent="0.25">
      <c r="B93" s="35">
        <v>0</v>
      </c>
      <c r="C93" s="35">
        <v>179</v>
      </c>
      <c r="D93" s="35">
        <v>0</v>
      </c>
      <c r="E93" s="35">
        <v>164</v>
      </c>
    </row>
    <row r="94" spans="2:5" x14ac:dyDescent="0.25">
      <c r="B94" s="35">
        <v>143</v>
      </c>
      <c r="C94" s="35">
        <v>0</v>
      </c>
      <c r="D94" s="35">
        <v>37</v>
      </c>
      <c r="E94" s="35">
        <v>0</v>
      </c>
    </row>
    <row r="95" spans="2:5" x14ac:dyDescent="0.25">
      <c r="B95" s="35">
        <v>0</v>
      </c>
      <c r="C95" s="35">
        <v>11</v>
      </c>
      <c r="D95" s="35">
        <v>127</v>
      </c>
      <c r="E95" s="35">
        <v>0</v>
      </c>
    </row>
    <row r="96" spans="2:5" x14ac:dyDescent="0.25">
      <c r="B96" s="35">
        <v>0</v>
      </c>
      <c r="C96" s="35">
        <v>9</v>
      </c>
      <c r="D96" s="35">
        <v>54</v>
      </c>
      <c r="E96" s="35">
        <v>0</v>
      </c>
    </row>
    <row r="97" spans="2:5" x14ac:dyDescent="0.25">
      <c r="B97" s="35">
        <v>43</v>
      </c>
      <c r="C97" s="35">
        <v>0</v>
      </c>
      <c r="D97" s="35">
        <v>30</v>
      </c>
      <c r="E97" s="35">
        <v>0</v>
      </c>
    </row>
    <row r="98" spans="2:5" x14ac:dyDescent="0.25">
      <c r="B98" s="35">
        <v>3</v>
      </c>
      <c r="C98" s="35">
        <v>0</v>
      </c>
      <c r="D98" s="35">
        <v>10</v>
      </c>
      <c r="E98" s="35">
        <v>0</v>
      </c>
    </row>
    <row r="99" spans="2:5" x14ac:dyDescent="0.25">
      <c r="B99" s="35">
        <v>15</v>
      </c>
      <c r="C99" s="35">
        <v>0</v>
      </c>
      <c r="D99" s="35">
        <v>159</v>
      </c>
      <c r="E99" s="35">
        <v>0</v>
      </c>
    </row>
    <row r="100" spans="2:5" x14ac:dyDescent="0.25">
      <c r="B100" s="35">
        <v>0</v>
      </c>
      <c r="C100" s="35">
        <v>8</v>
      </c>
      <c r="D100" s="35">
        <v>0</v>
      </c>
      <c r="E100" s="35">
        <v>114</v>
      </c>
    </row>
    <row r="101" spans="2:5" x14ac:dyDescent="0.25">
      <c r="B101" s="35">
        <v>0</v>
      </c>
      <c r="C101" s="35">
        <v>33</v>
      </c>
      <c r="D101" s="35">
        <v>0</v>
      </c>
      <c r="E101" s="35">
        <v>6</v>
      </c>
    </row>
    <row r="102" spans="2:5" x14ac:dyDescent="0.25">
      <c r="B102" s="35">
        <v>61</v>
      </c>
      <c r="C102" s="35">
        <v>0</v>
      </c>
      <c r="D102" s="35">
        <v>0</v>
      </c>
      <c r="E102" s="35">
        <v>8</v>
      </c>
    </row>
    <row r="103" spans="2:5" x14ac:dyDescent="0.25">
      <c r="B103" s="35">
        <v>0</v>
      </c>
      <c r="C103" s="35">
        <v>7</v>
      </c>
      <c r="D103" s="35">
        <v>90</v>
      </c>
      <c r="E103" s="35">
        <v>0</v>
      </c>
    </row>
    <row r="104" spans="2:5" x14ac:dyDescent="0.25">
      <c r="B104" s="35">
        <v>13</v>
      </c>
      <c r="C104" s="35">
        <v>0</v>
      </c>
      <c r="D104" s="35">
        <v>178</v>
      </c>
      <c r="E104" s="35">
        <v>0</v>
      </c>
    </row>
    <row r="105" spans="2:5" x14ac:dyDescent="0.25">
      <c r="B105" s="35">
        <v>0</v>
      </c>
      <c r="C105" s="35">
        <v>9</v>
      </c>
      <c r="D105" s="35">
        <v>0</v>
      </c>
      <c r="E105" s="35">
        <v>13</v>
      </c>
    </row>
    <row r="106" spans="2:5" x14ac:dyDescent="0.25">
      <c r="B106" s="35">
        <v>0</v>
      </c>
      <c r="C106" s="35">
        <v>69</v>
      </c>
      <c r="D106" s="35">
        <v>0</v>
      </c>
      <c r="E106" s="35">
        <v>50</v>
      </c>
    </row>
    <row r="107" spans="2:5" x14ac:dyDescent="0.25">
      <c r="B107" s="35">
        <v>0</v>
      </c>
      <c r="C107" s="35">
        <v>36</v>
      </c>
      <c r="D107" s="35">
        <v>0</v>
      </c>
      <c r="E107" s="35">
        <v>9</v>
      </c>
    </row>
    <row r="108" spans="2:5" x14ac:dyDescent="0.25">
      <c r="B108" s="35">
        <v>40</v>
      </c>
      <c r="C108" s="35">
        <v>0</v>
      </c>
      <c r="D108" s="35">
        <v>6</v>
      </c>
      <c r="E108" s="35">
        <v>0</v>
      </c>
    </row>
    <row r="109" spans="2:5" x14ac:dyDescent="0.25">
      <c r="B109" s="35">
        <v>0</v>
      </c>
      <c r="C109" s="35">
        <v>16</v>
      </c>
      <c r="D109" s="35">
        <v>0</v>
      </c>
      <c r="E109" s="35">
        <v>32</v>
      </c>
    </row>
    <row r="110" spans="2:5" x14ac:dyDescent="0.25">
      <c r="B110" s="35">
        <v>5</v>
      </c>
      <c r="C110" s="35">
        <v>0</v>
      </c>
      <c r="D110" s="35">
        <v>0</v>
      </c>
      <c r="E110" s="35">
        <v>179</v>
      </c>
    </row>
    <row r="111" spans="2:5" x14ac:dyDescent="0.25">
      <c r="B111" s="35">
        <v>0</v>
      </c>
      <c r="C111" s="35">
        <v>11</v>
      </c>
      <c r="D111" s="35">
        <v>0</v>
      </c>
      <c r="E111" s="35">
        <v>81</v>
      </c>
    </row>
    <row r="112" spans="2:5" x14ac:dyDescent="0.25">
      <c r="B112" s="35">
        <v>0</v>
      </c>
      <c r="C112" s="35">
        <v>152</v>
      </c>
      <c r="D112" s="35">
        <v>155</v>
      </c>
      <c r="E112" s="35">
        <v>0</v>
      </c>
    </row>
    <row r="113" spans="1:35" x14ac:dyDescent="0.25">
      <c r="B113" s="35">
        <v>0</v>
      </c>
      <c r="C113" s="35">
        <v>1</v>
      </c>
      <c r="D113" s="35">
        <v>0</v>
      </c>
      <c r="E113" s="35">
        <v>10</v>
      </c>
    </row>
    <row r="114" spans="1:35" x14ac:dyDescent="0.25">
      <c r="B114" s="35">
        <v>0</v>
      </c>
      <c r="C114" s="35">
        <v>20</v>
      </c>
      <c r="D114" s="35">
        <v>0</v>
      </c>
      <c r="E114" s="35">
        <v>19</v>
      </c>
    </row>
    <row r="115" spans="1:35" x14ac:dyDescent="0.25">
      <c r="B115" s="35">
        <v>2</v>
      </c>
      <c r="C115" s="35">
        <v>0</v>
      </c>
      <c r="D115" s="35">
        <v>0</v>
      </c>
      <c r="E115" s="35">
        <v>120</v>
      </c>
    </row>
    <row r="116" spans="1:35" x14ac:dyDescent="0.25">
      <c r="B116" s="35">
        <v>0</v>
      </c>
      <c r="C116" s="35">
        <v>67</v>
      </c>
      <c r="D116" s="35">
        <v>11</v>
      </c>
      <c r="E116" s="35">
        <v>0</v>
      </c>
    </row>
    <row r="117" spans="1:35" x14ac:dyDescent="0.25">
      <c r="B117" s="35">
        <v>0</v>
      </c>
      <c r="C117" s="35">
        <v>133</v>
      </c>
      <c r="D117" s="35">
        <v>44</v>
      </c>
      <c r="E117" s="35">
        <v>0</v>
      </c>
    </row>
    <row r="118" spans="1:35" x14ac:dyDescent="0.25">
      <c r="B118" s="35">
        <v>0</v>
      </c>
      <c r="C118" s="35">
        <v>28</v>
      </c>
      <c r="D118" s="35">
        <v>53</v>
      </c>
      <c r="E118" s="35">
        <v>0</v>
      </c>
    </row>
    <row r="119" spans="1:35" x14ac:dyDescent="0.25">
      <c r="B119" s="35">
        <v>173</v>
      </c>
      <c r="C119" s="35">
        <v>0</v>
      </c>
      <c r="D119" s="35">
        <v>63</v>
      </c>
      <c r="E119" s="35">
        <v>0</v>
      </c>
    </row>
    <row r="120" spans="1:35" x14ac:dyDescent="0.25">
      <c r="B120" s="35">
        <v>0</v>
      </c>
      <c r="C120" s="35">
        <v>109</v>
      </c>
      <c r="D120" s="35">
        <v>3</v>
      </c>
      <c r="E120" s="35">
        <v>0</v>
      </c>
    </row>
    <row r="121" spans="1:35" x14ac:dyDescent="0.25">
      <c r="B121" s="35">
        <v>0</v>
      </c>
      <c r="C121" s="35">
        <v>70</v>
      </c>
      <c r="D121" s="35">
        <v>7</v>
      </c>
      <c r="E121" s="35">
        <v>0</v>
      </c>
    </row>
    <row r="122" spans="1:35" x14ac:dyDescent="0.25">
      <c r="B122" s="35">
        <v>20</v>
      </c>
      <c r="C122" s="35">
        <v>0</v>
      </c>
      <c r="D122" s="35">
        <v>40</v>
      </c>
      <c r="E122" s="35">
        <v>0</v>
      </c>
      <c r="T122" s="35" t="s">
        <v>190</v>
      </c>
    </row>
    <row r="124" spans="1:35" ht="15.75" thickBot="1" x14ac:dyDescent="0.3">
      <c r="B124" s="35" t="s">
        <v>191</v>
      </c>
    </row>
    <row r="125" spans="1:35" x14ac:dyDescent="0.25">
      <c r="B125" s="35">
        <v>1</v>
      </c>
      <c r="C125" s="35">
        <v>2</v>
      </c>
      <c r="D125" s="35">
        <v>3</v>
      </c>
      <c r="E125" s="35">
        <v>4</v>
      </c>
      <c r="F125" s="35">
        <v>5</v>
      </c>
      <c r="G125" s="35">
        <v>6</v>
      </c>
      <c r="H125" s="35">
        <v>9</v>
      </c>
      <c r="I125" s="35">
        <v>10</v>
      </c>
      <c r="J125" s="35">
        <v>11</v>
      </c>
      <c r="K125" s="35">
        <v>12</v>
      </c>
      <c r="L125" s="35">
        <v>13</v>
      </c>
      <c r="M125" s="35">
        <v>14</v>
      </c>
      <c r="N125" s="35">
        <v>15</v>
      </c>
      <c r="O125" s="35">
        <v>16</v>
      </c>
      <c r="Q125" s="36" t="s">
        <v>178</v>
      </c>
      <c r="R125" s="36" t="s">
        <v>180</v>
      </c>
      <c r="T125" s="35">
        <v>1</v>
      </c>
      <c r="U125" s="35">
        <v>2</v>
      </c>
      <c r="V125" s="35">
        <v>3</v>
      </c>
      <c r="W125" s="35">
        <v>4</v>
      </c>
      <c r="X125" s="35">
        <v>5</v>
      </c>
      <c r="Y125" s="35">
        <v>6</v>
      </c>
      <c r="Z125" s="35">
        <v>7</v>
      </c>
      <c r="AA125" s="35">
        <v>8</v>
      </c>
      <c r="AB125" s="35">
        <v>9</v>
      </c>
      <c r="AC125" s="35">
        <v>10</v>
      </c>
      <c r="AD125" s="35">
        <v>11</v>
      </c>
      <c r="AE125" s="35">
        <v>12</v>
      </c>
      <c r="AF125" s="35">
        <v>13</v>
      </c>
      <c r="AG125" s="35">
        <v>14</v>
      </c>
      <c r="AH125" s="35">
        <v>15</v>
      </c>
      <c r="AI125" s="35">
        <v>16</v>
      </c>
    </row>
    <row r="126" spans="1:35" x14ac:dyDescent="0.25">
      <c r="A126" s="35">
        <v>1</v>
      </c>
      <c r="B126" s="35">
        <v>5</v>
      </c>
      <c r="Q126" s="37">
        <v>0</v>
      </c>
      <c r="R126" s="38">
        <v>51</v>
      </c>
    </row>
    <row r="127" spans="1:35" x14ac:dyDescent="0.25">
      <c r="A127" s="35">
        <v>2</v>
      </c>
      <c r="B127" s="35">
        <v>1</v>
      </c>
      <c r="Q127" s="37">
        <v>1</v>
      </c>
      <c r="R127" s="38">
        <v>2</v>
      </c>
    </row>
    <row r="128" spans="1:35" x14ac:dyDescent="0.25">
      <c r="A128" s="35">
        <v>3</v>
      </c>
      <c r="B128" s="35">
        <v>2</v>
      </c>
      <c r="Q128" s="37">
        <v>2</v>
      </c>
      <c r="R128" s="38">
        <v>1</v>
      </c>
    </row>
    <row r="129" spans="1:18" x14ac:dyDescent="0.25">
      <c r="A129" s="35">
        <v>4</v>
      </c>
      <c r="B129" s="35">
        <v>3</v>
      </c>
      <c r="Q129" s="37">
        <v>3</v>
      </c>
      <c r="R129" s="38">
        <v>1</v>
      </c>
    </row>
    <row r="130" spans="1:18" x14ac:dyDescent="0.25">
      <c r="A130" s="35">
        <v>5</v>
      </c>
      <c r="B130" s="35">
        <v>4</v>
      </c>
      <c r="Q130" s="37">
        <v>4</v>
      </c>
      <c r="R130" s="38">
        <v>2</v>
      </c>
    </row>
    <row r="131" spans="1:18" x14ac:dyDescent="0.25">
      <c r="A131" s="35">
        <v>6</v>
      </c>
      <c r="B131" s="35">
        <v>1</v>
      </c>
      <c r="Q131" s="37">
        <v>5</v>
      </c>
      <c r="R131" s="38">
        <v>3</v>
      </c>
    </row>
    <row r="132" spans="1:18" x14ac:dyDescent="0.25">
      <c r="A132" s="35">
        <v>7</v>
      </c>
      <c r="B132" s="35">
        <v>3</v>
      </c>
      <c r="Q132" s="37">
        <v>6</v>
      </c>
      <c r="R132" s="38">
        <v>1</v>
      </c>
    </row>
    <row r="133" spans="1:18" x14ac:dyDescent="0.25">
      <c r="A133" s="35">
        <v>8</v>
      </c>
      <c r="B133" s="35">
        <v>0</v>
      </c>
      <c r="Q133" s="37">
        <v>7</v>
      </c>
      <c r="R133" s="38">
        <v>3</v>
      </c>
    </row>
    <row r="134" spans="1:18" x14ac:dyDescent="0.25">
      <c r="A134" s="35">
        <v>9</v>
      </c>
      <c r="B134" s="35">
        <v>3</v>
      </c>
      <c r="Q134" s="37">
        <v>8</v>
      </c>
      <c r="R134" s="38">
        <v>2</v>
      </c>
    </row>
    <row r="135" spans="1:18" x14ac:dyDescent="0.25">
      <c r="A135" s="35">
        <v>10</v>
      </c>
      <c r="B135" s="35">
        <v>2</v>
      </c>
      <c r="Q135" s="37">
        <v>9</v>
      </c>
      <c r="R135" s="38">
        <v>2</v>
      </c>
    </row>
    <row r="136" spans="1:18" x14ac:dyDescent="0.25">
      <c r="A136" s="35">
        <v>11</v>
      </c>
      <c r="B136" s="35">
        <v>1</v>
      </c>
      <c r="Q136" s="37">
        <v>10</v>
      </c>
      <c r="R136" s="38">
        <v>1</v>
      </c>
    </row>
    <row r="137" spans="1:18" x14ac:dyDescent="0.25">
      <c r="A137" s="35">
        <v>12</v>
      </c>
      <c r="B137" s="35">
        <v>1</v>
      </c>
      <c r="Q137" s="37">
        <v>11</v>
      </c>
      <c r="R137" s="38">
        <v>3</v>
      </c>
    </row>
    <row r="138" spans="1:18" x14ac:dyDescent="0.25">
      <c r="A138" s="35">
        <v>13</v>
      </c>
      <c r="B138" s="35">
        <v>3</v>
      </c>
      <c r="Q138" s="37">
        <v>12</v>
      </c>
      <c r="R138" s="38">
        <v>2</v>
      </c>
    </row>
    <row r="139" spans="1:18" x14ac:dyDescent="0.25">
      <c r="A139" s="35">
        <v>14</v>
      </c>
      <c r="B139" s="35">
        <v>1</v>
      </c>
      <c r="Q139" s="37">
        <v>13</v>
      </c>
      <c r="R139" s="38">
        <v>3</v>
      </c>
    </row>
    <row r="140" spans="1:18" x14ac:dyDescent="0.25">
      <c r="A140" s="35">
        <v>15</v>
      </c>
      <c r="B140" s="35">
        <v>1</v>
      </c>
      <c r="Q140" s="37">
        <v>14</v>
      </c>
      <c r="R140" s="38">
        <v>1</v>
      </c>
    </row>
    <row r="141" spans="1:18" x14ac:dyDescent="0.25">
      <c r="A141" s="35">
        <v>16</v>
      </c>
      <c r="B141" s="35">
        <v>0</v>
      </c>
      <c r="Q141" s="37">
        <v>15</v>
      </c>
      <c r="R141" s="38">
        <v>0</v>
      </c>
    </row>
    <row r="142" spans="1:18" x14ac:dyDescent="0.25">
      <c r="A142" s="35">
        <v>17</v>
      </c>
      <c r="B142" s="35">
        <v>0</v>
      </c>
      <c r="Q142" s="37">
        <v>16</v>
      </c>
      <c r="R142" s="38">
        <v>3</v>
      </c>
    </row>
    <row r="143" spans="1:18" x14ac:dyDescent="0.25">
      <c r="A143" s="35">
        <v>18</v>
      </c>
      <c r="B143" s="35">
        <v>0</v>
      </c>
      <c r="Q143" s="37">
        <v>17</v>
      </c>
      <c r="R143" s="38">
        <v>2</v>
      </c>
    </row>
    <row r="144" spans="1:18" x14ac:dyDescent="0.25">
      <c r="A144" s="35">
        <v>19</v>
      </c>
      <c r="B144" s="35">
        <v>1</v>
      </c>
      <c r="Q144" s="37">
        <v>18</v>
      </c>
      <c r="R144" s="38">
        <v>0</v>
      </c>
    </row>
    <row r="145" spans="1:18" x14ac:dyDescent="0.25">
      <c r="A145" s="35">
        <v>20</v>
      </c>
      <c r="B145" s="35">
        <v>1</v>
      </c>
      <c r="Q145" s="37">
        <v>19</v>
      </c>
      <c r="R145" s="38">
        <v>0</v>
      </c>
    </row>
    <row r="146" spans="1:18" x14ac:dyDescent="0.25">
      <c r="A146" s="35">
        <v>21</v>
      </c>
      <c r="B146" s="35">
        <v>0</v>
      </c>
      <c r="Q146" s="37">
        <v>20</v>
      </c>
      <c r="R146" s="38">
        <v>2</v>
      </c>
    </row>
    <row r="147" spans="1:18" x14ac:dyDescent="0.25">
      <c r="A147" s="35">
        <v>22</v>
      </c>
      <c r="B147" s="35">
        <v>2</v>
      </c>
      <c r="Q147" s="37">
        <v>21</v>
      </c>
      <c r="R147" s="38">
        <v>0</v>
      </c>
    </row>
    <row r="148" spans="1:18" x14ac:dyDescent="0.25">
      <c r="A148" s="35">
        <v>23</v>
      </c>
      <c r="B148" s="35">
        <v>0</v>
      </c>
      <c r="Q148" s="37">
        <v>22</v>
      </c>
      <c r="R148" s="38">
        <v>0</v>
      </c>
    </row>
    <row r="149" spans="1:18" x14ac:dyDescent="0.25">
      <c r="A149" s="35">
        <v>24</v>
      </c>
      <c r="B149" s="35">
        <v>0</v>
      </c>
      <c r="Q149" s="37">
        <v>23</v>
      </c>
      <c r="R149" s="38">
        <v>0</v>
      </c>
    </row>
    <row r="150" spans="1:18" x14ac:dyDescent="0.25">
      <c r="A150" s="35">
        <v>25</v>
      </c>
      <c r="B150" s="35">
        <v>0</v>
      </c>
      <c r="Q150" s="37">
        <v>24</v>
      </c>
      <c r="R150" s="38">
        <v>2</v>
      </c>
    </row>
    <row r="151" spans="1:18" x14ac:dyDescent="0.25">
      <c r="A151" s="35">
        <v>26</v>
      </c>
      <c r="B151" s="35">
        <v>0</v>
      </c>
      <c r="Q151" s="37">
        <v>25</v>
      </c>
      <c r="R151" s="38">
        <v>0</v>
      </c>
    </row>
    <row r="152" spans="1:18" x14ac:dyDescent="0.25">
      <c r="A152" s="35">
        <v>27</v>
      </c>
      <c r="B152" s="35">
        <v>0</v>
      </c>
      <c r="Q152" s="37">
        <v>26</v>
      </c>
      <c r="R152" s="38">
        <v>2</v>
      </c>
    </row>
    <row r="153" spans="1:18" x14ac:dyDescent="0.25">
      <c r="A153" s="35">
        <v>28</v>
      </c>
      <c r="B153" s="35">
        <v>0</v>
      </c>
      <c r="Q153" s="37">
        <v>27</v>
      </c>
      <c r="R153" s="38">
        <v>0</v>
      </c>
    </row>
    <row r="154" spans="1:18" x14ac:dyDescent="0.25">
      <c r="A154" s="35">
        <v>29</v>
      </c>
      <c r="B154" s="35">
        <v>0</v>
      </c>
      <c r="Q154" s="37">
        <v>28</v>
      </c>
      <c r="R154" s="38">
        <v>1</v>
      </c>
    </row>
    <row r="155" spans="1:18" x14ac:dyDescent="0.25">
      <c r="A155" s="35">
        <v>30</v>
      </c>
      <c r="B155" s="35">
        <v>0</v>
      </c>
      <c r="Q155" s="37">
        <v>29</v>
      </c>
      <c r="R155" s="38">
        <v>0</v>
      </c>
    </row>
    <row r="156" spans="1:18" x14ac:dyDescent="0.25">
      <c r="A156" s="35">
        <v>31</v>
      </c>
      <c r="B156" s="35">
        <v>0</v>
      </c>
      <c r="Q156" s="37">
        <v>30</v>
      </c>
      <c r="R156" s="38">
        <v>0</v>
      </c>
    </row>
    <row r="157" spans="1:18" x14ac:dyDescent="0.25">
      <c r="A157" s="35">
        <v>32</v>
      </c>
      <c r="B157" s="35">
        <v>0</v>
      </c>
      <c r="Q157" s="37">
        <v>31</v>
      </c>
      <c r="R157" s="38">
        <v>0</v>
      </c>
    </row>
    <row r="158" spans="1:18" x14ac:dyDescent="0.25">
      <c r="A158" s="35">
        <v>33</v>
      </c>
      <c r="B158" s="35">
        <v>0</v>
      </c>
      <c r="Q158" s="37">
        <v>32</v>
      </c>
      <c r="R158" s="38">
        <v>1</v>
      </c>
    </row>
    <row r="159" spans="1:18" x14ac:dyDescent="0.25">
      <c r="A159" s="35">
        <v>34</v>
      </c>
      <c r="B159" s="35">
        <v>1</v>
      </c>
      <c r="Q159" s="37">
        <v>33</v>
      </c>
      <c r="R159" s="38">
        <v>1</v>
      </c>
    </row>
    <row r="160" spans="1:18" x14ac:dyDescent="0.25">
      <c r="A160" s="35">
        <v>35</v>
      </c>
      <c r="B160" s="35">
        <v>0</v>
      </c>
      <c r="Q160" s="37">
        <v>34</v>
      </c>
      <c r="R160" s="38">
        <v>0</v>
      </c>
    </row>
    <row r="161" spans="1:18" x14ac:dyDescent="0.25">
      <c r="A161" s="35">
        <v>36</v>
      </c>
      <c r="B161" s="35">
        <v>0</v>
      </c>
      <c r="Q161" s="37">
        <v>35</v>
      </c>
      <c r="R161" s="38">
        <v>1</v>
      </c>
    </row>
    <row r="162" spans="1:18" x14ac:dyDescent="0.25">
      <c r="A162" s="35">
        <v>37</v>
      </c>
      <c r="B162" s="35">
        <v>0</v>
      </c>
      <c r="Q162" s="37">
        <v>36</v>
      </c>
      <c r="R162" s="38">
        <v>1</v>
      </c>
    </row>
    <row r="163" spans="1:18" x14ac:dyDescent="0.25">
      <c r="A163" s="35">
        <v>38</v>
      </c>
      <c r="B163" s="35">
        <v>0</v>
      </c>
      <c r="Q163" s="37">
        <v>37</v>
      </c>
      <c r="R163" s="38">
        <v>0</v>
      </c>
    </row>
    <row r="164" spans="1:18" x14ac:dyDescent="0.25">
      <c r="A164" s="35">
        <v>39</v>
      </c>
      <c r="B164" s="35">
        <v>0</v>
      </c>
      <c r="Q164" s="37">
        <v>38</v>
      </c>
      <c r="R164" s="38">
        <v>0</v>
      </c>
    </row>
    <row r="165" spans="1:18" x14ac:dyDescent="0.25">
      <c r="A165" s="35">
        <v>40</v>
      </c>
      <c r="B165" s="35">
        <v>2</v>
      </c>
      <c r="Q165" s="37">
        <v>39</v>
      </c>
      <c r="R165" s="38">
        <v>1</v>
      </c>
    </row>
    <row r="166" spans="1:18" x14ac:dyDescent="0.25">
      <c r="A166" s="35">
        <v>41</v>
      </c>
      <c r="B166" s="35">
        <v>0</v>
      </c>
      <c r="Q166" s="37">
        <v>40</v>
      </c>
      <c r="R166" s="38">
        <v>0</v>
      </c>
    </row>
    <row r="167" spans="1:18" x14ac:dyDescent="0.25">
      <c r="A167" s="35">
        <v>42</v>
      </c>
      <c r="B167" s="35">
        <v>0</v>
      </c>
      <c r="Q167" s="37">
        <v>41</v>
      </c>
      <c r="R167" s="38">
        <v>0</v>
      </c>
    </row>
    <row r="168" spans="1:18" x14ac:dyDescent="0.25">
      <c r="A168" s="35">
        <v>43</v>
      </c>
      <c r="B168" s="35">
        <v>1</v>
      </c>
      <c r="Q168" s="37">
        <v>42</v>
      </c>
      <c r="R168" s="38">
        <v>0</v>
      </c>
    </row>
    <row r="169" spans="1:18" x14ac:dyDescent="0.25">
      <c r="A169" s="35">
        <v>44</v>
      </c>
      <c r="B169" s="35">
        <v>0</v>
      </c>
      <c r="Q169" s="37">
        <v>43</v>
      </c>
      <c r="R169" s="38">
        <v>0</v>
      </c>
    </row>
    <row r="170" spans="1:18" x14ac:dyDescent="0.25">
      <c r="A170" s="35">
        <v>45</v>
      </c>
      <c r="B170" s="35">
        <v>0</v>
      </c>
      <c r="Q170" s="37">
        <v>44</v>
      </c>
      <c r="R170" s="38">
        <v>0</v>
      </c>
    </row>
    <row r="171" spans="1:18" x14ac:dyDescent="0.25">
      <c r="A171" s="35">
        <v>46</v>
      </c>
      <c r="B171" s="35">
        <v>0</v>
      </c>
      <c r="Q171" s="37">
        <v>45</v>
      </c>
      <c r="R171" s="38">
        <v>0</v>
      </c>
    </row>
    <row r="172" spans="1:18" x14ac:dyDescent="0.25">
      <c r="A172" s="35">
        <v>47</v>
      </c>
      <c r="B172" s="35">
        <v>0</v>
      </c>
      <c r="Q172" s="37">
        <v>46</v>
      </c>
      <c r="R172" s="38">
        <v>0</v>
      </c>
    </row>
    <row r="173" spans="1:18" x14ac:dyDescent="0.25">
      <c r="A173" s="35">
        <v>48</v>
      </c>
      <c r="B173" s="35">
        <v>0</v>
      </c>
      <c r="Q173" s="37">
        <v>47</v>
      </c>
      <c r="R173" s="38">
        <v>0</v>
      </c>
    </row>
    <row r="174" spans="1:18" x14ac:dyDescent="0.25">
      <c r="A174" s="35">
        <v>49</v>
      </c>
      <c r="B174" s="35">
        <v>0</v>
      </c>
      <c r="Q174" s="37">
        <v>48</v>
      </c>
      <c r="R174" s="38">
        <v>0</v>
      </c>
    </row>
    <row r="175" spans="1:18" x14ac:dyDescent="0.25">
      <c r="A175" s="35">
        <v>50</v>
      </c>
      <c r="B175" s="35">
        <v>0</v>
      </c>
      <c r="Q175" s="37">
        <v>49</v>
      </c>
      <c r="R175" s="38">
        <v>0</v>
      </c>
    </row>
    <row r="176" spans="1:18" x14ac:dyDescent="0.25">
      <c r="A176" s="35">
        <v>51</v>
      </c>
      <c r="B176" s="35">
        <v>0</v>
      </c>
      <c r="Q176" s="37">
        <v>50</v>
      </c>
      <c r="R176" s="38">
        <v>0</v>
      </c>
    </row>
    <row r="177" spans="1:18" x14ac:dyDescent="0.25">
      <c r="A177" s="35">
        <v>52</v>
      </c>
      <c r="B177" s="35">
        <v>0</v>
      </c>
      <c r="Q177" s="37">
        <v>51</v>
      </c>
      <c r="R177" s="38">
        <v>0</v>
      </c>
    </row>
    <row r="178" spans="1:18" x14ac:dyDescent="0.25">
      <c r="A178" s="35">
        <v>53</v>
      </c>
      <c r="B178" s="35">
        <v>0</v>
      </c>
      <c r="Q178" s="37">
        <v>52</v>
      </c>
      <c r="R178" s="38">
        <v>0</v>
      </c>
    </row>
    <row r="179" spans="1:18" x14ac:dyDescent="0.25">
      <c r="A179" s="35">
        <v>54</v>
      </c>
      <c r="B179" s="35">
        <v>0</v>
      </c>
      <c r="Q179" s="37">
        <v>53</v>
      </c>
      <c r="R179" s="38">
        <v>0</v>
      </c>
    </row>
    <row r="180" spans="1:18" x14ac:dyDescent="0.25">
      <c r="A180" s="35">
        <v>55</v>
      </c>
      <c r="B180" s="35">
        <v>0</v>
      </c>
      <c r="Q180" s="37">
        <v>54</v>
      </c>
      <c r="R180" s="38">
        <v>1</v>
      </c>
    </row>
    <row r="181" spans="1:18" x14ac:dyDescent="0.25">
      <c r="A181" s="35">
        <v>56</v>
      </c>
      <c r="B181" s="35">
        <v>0</v>
      </c>
      <c r="Q181" s="37">
        <v>55</v>
      </c>
      <c r="R181" s="38">
        <v>0</v>
      </c>
    </row>
    <row r="182" spans="1:18" x14ac:dyDescent="0.25">
      <c r="A182" s="35">
        <v>57</v>
      </c>
      <c r="B182" s="35">
        <v>0</v>
      </c>
      <c r="Q182" s="37">
        <v>56</v>
      </c>
      <c r="R182" s="38">
        <v>0</v>
      </c>
    </row>
    <row r="183" spans="1:18" x14ac:dyDescent="0.25">
      <c r="A183" s="35">
        <v>58</v>
      </c>
      <c r="B183" s="35">
        <v>0</v>
      </c>
      <c r="Q183" s="37">
        <v>57</v>
      </c>
      <c r="R183" s="38">
        <v>0</v>
      </c>
    </row>
    <row r="184" spans="1:18" x14ac:dyDescent="0.25">
      <c r="A184" s="35">
        <v>59</v>
      </c>
      <c r="B184" s="35">
        <v>1</v>
      </c>
      <c r="Q184" s="37">
        <v>58</v>
      </c>
      <c r="R184" s="38">
        <v>0</v>
      </c>
    </row>
    <row r="185" spans="1:18" x14ac:dyDescent="0.25">
      <c r="A185" s="35">
        <v>60</v>
      </c>
      <c r="B185" s="35">
        <v>0</v>
      </c>
      <c r="Q185" s="37">
        <v>59</v>
      </c>
      <c r="R185" s="38">
        <v>0</v>
      </c>
    </row>
    <row r="186" spans="1:18" x14ac:dyDescent="0.25">
      <c r="A186" s="35">
        <v>61</v>
      </c>
      <c r="B186" s="35">
        <v>1</v>
      </c>
      <c r="Q186" s="37">
        <v>60</v>
      </c>
      <c r="R186" s="38">
        <v>0</v>
      </c>
    </row>
    <row r="187" spans="1:18" x14ac:dyDescent="0.25">
      <c r="A187" s="35">
        <v>62</v>
      </c>
      <c r="B187" s="35">
        <v>0</v>
      </c>
      <c r="Q187" s="37">
        <v>61</v>
      </c>
      <c r="R187" s="38">
        <v>1</v>
      </c>
    </row>
    <row r="188" spans="1:18" x14ac:dyDescent="0.25">
      <c r="A188" s="35">
        <v>63</v>
      </c>
      <c r="B188" s="35">
        <v>0</v>
      </c>
      <c r="Q188" s="37">
        <v>62</v>
      </c>
      <c r="R188" s="38">
        <v>0</v>
      </c>
    </row>
    <row r="189" spans="1:18" x14ac:dyDescent="0.25">
      <c r="A189" s="35">
        <v>64</v>
      </c>
      <c r="B189" s="35">
        <v>0</v>
      </c>
      <c r="Q189" s="37">
        <v>63</v>
      </c>
      <c r="R189" s="38">
        <v>0</v>
      </c>
    </row>
    <row r="190" spans="1:18" x14ac:dyDescent="0.25">
      <c r="A190" s="35">
        <v>65</v>
      </c>
      <c r="B190" s="35">
        <v>0</v>
      </c>
      <c r="Q190" s="37">
        <v>64</v>
      </c>
      <c r="R190" s="38">
        <v>0</v>
      </c>
    </row>
    <row r="191" spans="1:18" x14ac:dyDescent="0.25">
      <c r="A191" s="35">
        <v>66</v>
      </c>
      <c r="B191" s="35">
        <v>0</v>
      </c>
      <c r="Q191" s="37">
        <v>65</v>
      </c>
      <c r="R191" s="38">
        <v>0</v>
      </c>
    </row>
    <row r="192" spans="1:18" x14ac:dyDescent="0.25">
      <c r="A192" s="35">
        <v>67</v>
      </c>
      <c r="B192" s="35">
        <v>0</v>
      </c>
      <c r="Q192" s="37">
        <v>66</v>
      </c>
      <c r="R192" s="38">
        <v>0</v>
      </c>
    </row>
    <row r="193" spans="1:18" x14ac:dyDescent="0.25">
      <c r="A193" s="35">
        <v>68</v>
      </c>
      <c r="B193" s="35">
        <v>0</v>
      </c>
      <c r="Q193" s="37">
        <v>67</v>
      </c>
      <c r="R193" s="38">
        <v>1</v>
      </c>
    </row>
    <row r="194" spans="1:18" x14ac:dyDescent="0.25">
      <c r="A194" s="35">
        <v>69</v>
      </c>
      <c r="B194" s="35">
        <v>1</v>
      </c>
      <c r="Q194" s="37">
        <v>68</v>
      </c>
      <c r="R194" s="38">
        <v>0</v>
      </c>
    </row>
    <row r="195" spans="1:18" x14ac:dyDescent="0.25">
      <c r="A195" s="35">
        <v>70</v>
      </c>
      <c r="B195" s="35">
        <v>0</v>
      </c>
      <c r="Q195" s="37">
        <v>69</v>
      </c>
      <c r="R195" s="38">
        <v>2</v>
      </c>
    </row>
    <row r="196" spans="1:18" x14ac:dyDescent="0.25">
      <c r="A196" s="35">
        <v>71</v>
      </c>
      <c r="B196" s="35">
        <v>0</v>
      </c>
      <c r="Q196" s="37">
        <v>70</v>
      </c>
      <c r="R196" s="38">
        <v>1</v>
      </c>
    </row>
    <row r="197" spans="1:18" x14ac:dyDescent="0.25">
      <c r="A197" s="35">
        <v>72</v>
      </c>
      <c r="B197" s="35">
        <v>0</v>
      </c>
      <c r="Q197" s="37">
        <v>71</v>
      </c>
      <c r="R197" s="38">
        <v>0</v>
      </c>
    </row>
    <row r="198" spans="1:18" x14ac:dyDescent="0.25">
      <c r="A198" s="35">
        <v>73</v>
      </c>
      <c r="B198" s="35">
        <v>0</v>
      </c>
      <c r="Q198" s="37">
        <v>72</v>
      </c>
      <c r="R198" s="38">
        <v>0</v>
      </c>
    </row>
    <row r="199" spans="1:18" x14ac:dyDescent="0.25">
      <c r="A199" s="35">
        <v>74</v>
      </c>
      <c r="B199" s="35">
        <v>0</v>
      </c>
      <c r="Q199" s="37">
        <v>73</v>
      </c>
      <c r="R199" s="38">
        <v>0</v>
      </c>
    </row>
    <row r="200" spans="1:18" x14ac:dyDescent="0.25">
      <c r="A200" s="35">
        <v>75</v>
      </c>
      <c r="B200" s="35">
        <v>0</v>
      </c>
      <c r="Q200" s="37">
        <v>74</v>
      </c>
      <c r="R200" s="38">
        <v>0</v>
      </c>
    </row>
    <row r="201" spans="1:18" x14ac:dyDescent="0.25">
      <c r="A201" s="35">
        <v>76</v>
      </c>
      <c r="B201" s="35">
        <v>0</v>
      </c>
      <c r="Q201" s="37">
        <v>75</v>
      </c>
      <c r="R201" s="38">
        <v>0</v>
      </c>
    </row>
    <row r="202" spans="1:18" x14ac:dyDescent="0.25">
      <c r="A202" s="35">
        <v>77</v>
      </c>
      <c r="B202" s="35">
        <v>0</v>
      </c>
      <c r="Q202" s="37">
        <v>76</v>
      </c>
      <c r="R202" s="38">
        <v>2</v>
      </c>
    </row>
    <row r="203" spans="1:18" x14ac:dyDescent="0.25">
      <c r="A203" s="35">
        <v>78</v>
      </c>
      <c r="B203" s="35">
        <v>0</v>
      </c>
      <c r="Q203" s="37">
        <v>77</v>
      </c>
      <c r="R203" s="38">
        <v>1</v>
      </c>
    </row>
    <row r="204" spans="1:18" x14ac:dyDescent="0.25">
      <c r="A204" s="35">
        <v>79</v>
      </c>
      <c r="B204" s="35">
        <v>0</v>
      </c>
      <c r="Q204" s="37">
        <v>78</v>
      </c>
      <c r="R204" s="38">
        <v>0</v>
      </c>
    </row>
    <row r="205" spans="1:18" x14ac:dyDescent="0.25">
      <c r="A205" s="35">
        <v>80</v>
      </c>
      <c r="B205" s="35">
        <v>0</v>
      </c>
      <c r="Q205" s="37">
        <v>79</v>
      </c>
      <c r="R205" s="38">
        <v>1</v>
      </c>
    </row>
    <row r="206" spans="1:18" x14ac:dyDescent="0.25">
      <c r="A206" s="35">
        <v>81</v>
      </c>
      <c r="B206" s="35">
        <v>0</v>
      </c>
      <c r="Q206" s="37">
        <v>80</v>
      </c>
      <c r="R206" s="38">
        <v>0</v>
      </c>
    </row>
    <row r="207" spans="1:18" x14ac:dyDescent="0.25">
      <c r="A207" s="35">
        <v>82</v>
      </c>
      <c r="B207" s="35">
        <v>0</v>
      </c>
      <c r="Q207" s="37">
        <v>81</v>
      </c>
      <c r="R207" s="38">
        <v>0</v>
      </c>
    </row>
    <row r="208" spans="1:18" x14ac:dyDescent="0.25">
      <c r="A208" s="35">
        <v>83</v>
      </c>
      <c r="B208" s="35">
        <v>0</v>
      </c>
      <c r="Q208" s="37">
        <v>82</v>
      </c>
      <c r="R208" s="38">
        <v>0</v>
      </c>
    </row>
    <row r="209" spans="1:18" x14ac:dyDescent="0.25">
      <c r="A209" s="35">
        <v>84</v>
      </c>
      <c r="B209" s="35">
        <v>1</v>
      </c>
      <c r="Q209" s="37">
        <v>83</v>
      </c>
      <c r="R209" s="38">
        <v>0</v>
      </c>
    </row>
    <row r="210" spans="1:18" x14ac:dyDescent="0.25">
      <c r="A210" s="35">
        <v>85</v>
      </c>
      <c r="B210" s="35">
        <v>1</v>
      </c>
      <c r="Q210" s="37">
        <v>84</v>
      </c>
      <c r="R210" s="38">
        <v>0</v>
      </c>
    </row>
    <row r="211" spans="1:18" x14ac:dyDescent="0.25">
      <c r="A211" s="35">
        <v>86</v>
      </c>
      <c r="B211" s="35">
        <v>0</v>
      </c>
      <c r="Q211" s="37">
        <v>85</v>
      </c>
      <c r="R211" s="38">
        <v>1</v>
      </c>
    </row>
    <row r="212" spans="1:18" x14ac:dyDescent="0.25">
      <c r="A212" s="35">
        <v>87</v>
      </c>
      <c r="B212" s="35">
        <v>0</v>
      </c>
      <c r="Q212" s="37">
        <v>86</v>
      </c>
      <c r="R212" s="38">
        <v>0</v>
      </c>
    </row>
    <row r="213" spans="1:18" x14ac:dyDescent="0.25">
      <c r="A213" s="35">
        <v>88</v>
      </c>
      <c r="B213" s="35">
        <v>0</v>
      </c>
      <c r="Q213" s="37">
        <v>87</v>
      </c>
      <c r="R213" s="38">
        <v>0</v>
      </c>
    </row>
    <row r="214" spans="1:18" x14ac:dyDescent="0.25">
      <c r="A214" s="35">
        <v>89</v>
      </c>
      <c r="B214" s="35">
        <v>0</v>
      </c>
      <c r="Q214" s="37">
        <v>88</v>
      </c>
      <c r="R214" s="38">
        <v>0</v>
      </c>
    </row>
    <row r="215" spans="1:18" x14ac:dyDescent="0.25">
      <c r="A215" s="35">
        <v>90</v>
      </c>
      <c r="B215" s="35">
        <v>0</v>
      </c>
      <c r="Q215" s="37">
        <v>89</v>
      </c>
      <c r="R215" s="38">
        <v>0</v>
      </c>
    </row>
    <row r="216" spans="1:18" x14ac:dyDescent="0.25">
      <c r="A216" s="35">
        <v>91</v>
      </c>
      <c r="B216" s="35">
        <v>0</v>
      </c>
      <c r="Q216" s="37">
        <v>90</v>
      </c>
      <c r="R216" s="38">
        <v>0</v>
      </c>
    </row>
    <row r="217" spans="1:18" x14ac:dyDescent="0.25">
      <c r="A217" s="35">
        <v>92</v>
      </c>
      <c r="B217" s="35">
        <v>0</v>
      </c>
      <c r="Q217" s="37">
        <v>91</v>
      </c>
      <c r="R217" s="38">
        <v>1</v>
      </c>
    </row>
    <row r="218" spans="1:18" x14ac:dyDescent="0.25">
      <c r="A218" s="35">
        <v>93</v>
      </c>
      <c r="B218" s="35">
        <v>0</v>
      </c>
      <c r="Q218" s="37">
        <v>92</v>
      </c>
      <c r="R218" s="38">
        <v>1</v>
      </c>
    </row>
    <row r="219" spans="1:18" x14ac:dyDescent="0.25">
      <c r="A219" s="35">
        <v>94</v>
      </c>
      <c r="B219" s="35">
        <v>0</v>
      </c>
      <c r="Q219" s="37">
        <v>93</v>
      </c>
      <c r="R219" s="38">
        <v>0</v>
      </c>
    </row>
    <row r="220" spans="1:18" x14ac:dyDescent="0.25">
      <c r="A220" s="35">
        <v>95</v>
      </c>
      <c r="B220" s="35">
        <v>0</v>
      </c>
      <c r="Q220" s="37">
        <v>94</v>
      </c>
      <c r="R220" s="38">
        <v>0</v>
      </c>
    </row>
    <row r="221" spans="1:18" x14ac:dyDescent="0.25">
      <c r="A221" s="35">
        <v>96</v>
      </c>
      <c r="B221" s="35">
        <v>0</v>
      </c>
      <c r="Q221" s="37">
        <v>95</v>
      </c>
      <c r="R221" s="38">
        <v>1</v>
      </c>
    </row>
    <row r="222" spans="1:18" x14ac:dyDescent="0.25">
      <c r="A222" s="35">
        <v>97</v>
      </c>
      <c r="B222" s="35">
        <v>0</v>
      </c>
      <c r="Q222" s="37">
        <v>96</v>
      </c>
      <c r="R222" s="38">
        <v>0</v>
      </c>
    </row>
    <row r="223" spans="1:18" x14ac:dyDescent="0.25">
      <c r="A223" s="35">
        <v>98</v>
      </c>
      <c r="B223" s="35">
        <v>0</v>
      </c>
      <c r="Q223" s="37">
        <v>97</v>
      </c>
      <c r="R223" s="38">
        <v>0</v>
      </c>
    </row>
    <row r="224" spans="1:18" x14ac:dyDescent="0.25">
      <c r="A224" s="35">
        <v>99</v>
      </c>
      <c r="B224" s="35">
        <v>0</v>
      </c>
      <c r="Q224" s="37">
        <v>98</v>
      </c>
      <c r="R224" s="38">
        <v>0</v>
      </c>
    </row>
    <row r="225" spans="1:18" x14ac:dyDescent="0.25">
      <c r="A225" s="35">
        <v>100</v>
      </c>
      <c r="B225" s="35">
        <v>0</v>
      </c>
      <c r="Q225" s="37">
        <v>99</v>
      </c>
      <c r="R225" s="38">
        <v>0</v>
      </c>
    </row>
    <row r="226" spans="1:18" x14ac:dyDescent="0.25">
      <c r="A226" s="35">
        <v>101</v>
      </c>
      <c r="B226" s="35">
        <v>0</v>
      </c>
      <c r="Q226" s="37">
        <v>100</v>
      </c>
      <c r="R226" s="38">
        <v>0</v>
      </c>
    </row>
    <row r="227" spans="1:18" x14ac:dyDescent="0.25">
      <c r="A227" s="35">
        <v>102</v>
      </c>
      <c r="B227" s="35">
        <v>0</v>
      </c>
      <c r="Q227" s="37">
        <v>101</v>
      </c>
      <c r="R227" s="38">
        <v>0</v>
      </c>
    </row>
    <row r="228" spans="1:18" x14ac:dyDescent="0.25">
      <c r="A228" s="35">
        <v>103</v>
      </c>
      <c r="B228" s="35">
        <v>0</v>
      </c>
      <c r="Q228" s="37">
        <v>102</v>
      </c>
      <c r="R228" s="38">
        <v>0</v>
      </c>
    </row>
    <row r="229" spans="1:18" x14ac:dyDescent="0.25">
      <c r="A229" s="35">
        <v>104</v>
      </c>
      <c r="B229" s="35">
        <v>1</v>
      </c>
      <c r="Q229" s="37">
        <v>103</v>
      </c>
      <c r="R229" s="38">
        <v>0</v>
      </c>
    </row>
    <row r="230" spans="1:18" x14ac:dyDescent="0.25">
      <c r="A230" s="35">
        <v>105</v>
      </c>
      <c r="B230" s="35">
        <v>0</v>
      </c>
      <c r="Q230" s="37">
        <v>104</v>
      </c>
      <c r="R230" s="38">
        <v>0</v>
      </c>
    </row>
    <row r="231" spans="1:18" x14ac:dyDescent="0.25">
      <c r="A231" s="35">
        <v>106</v>
      </c>
      <c r="B231" s="35">
        <v>0</v>
      </c>
      <c r="Q231" s="37">
        <v>105</v>
      </c>
      <c r="R231" s="38">
        <v>0</v>
      </c>
    </row>
    <row r="232" spans="1:18" x14ac:dyDescent="0.25">
      <c r="A232" s="35">
        <v>107</v>
      </c>
      <c r="B232" s="35">
        <v>0</v>
      </c>
      <c r="Q232" s="37">
        <v>106</v>
      </c>
      <c r="R232" s="38">
        <v>0</v>
      </c>
    </row>
    <row r="233" spans="1:18" x14ac:dyDescent="0.25">
      <c r="A233" s="35">
        <v>108</v>
      </c>
      <c r="B233" s="35">
        <v>0</v>
      </c>
      <c r="Q233" s="37">
        <v>107</v>
      </c>
      <c r="R233" s="38">
        <v>2</v>
      </c>
    </row>
    <row r="234" spans="1:18" x14ac:dyDescent="0.25">
      <c r="A234" s="35">
        <v>109</v>
      </c>
      <c r="B234" s="35">
        <v>0</v>
      </c>
      <c r="Q234" s="37">
        <v>108</v>
      </c>
      <c r="R234" s="38">
        <v>0</v>
      </c>
    </row>
    <row r="235" spans="1:18" x14ac:dyDescent="0.25">
      <c r="A235" s="35">
        <v>110</v>
      </c>
      <c r="B235" s="35">
        <v>0</v>
      </c>
      <c r="Q235" s="37">
        <v>109</v>
      </c>
      <c r="R235" s="38">
        <v>1</v>
      </c>
    </row>
    <row r="236" spans="1:18" x14ac:dyDescent="0.25">
      <c r="A236" s="35">
        <v>111</v>
      </c>
      <c r="B236" s="35">
        <v>0</v>
      </c>
      <c r="Q236" s="37">
        <v>110</v>
      </c>
      <c r="R236" s="38">
        <v>0</v>
      </c>
    </row>
    <row r="237" spans="1:18" x14ac:dyDescent="0.25">
      <c r="A237" s="35">
        <v>112</v>
      </c>
      <c r="B237" s="35">
        <v>0</v>
      </c>
      <c r="Q237" s="37">
        <v>111</v>
      </c>
      <c r="R237" s="38">
        <v>0</v>
      </c>
    </row>
    <row r="238" spans="1:18" x14ac:dyDescent="0.25">
      <c r="A238" s="35">
        <v>113</v>
      </c>
      <c r="B238" s="35">
        <v>0</v>
      </c>
      <c r="Q238" s="37">
        <v>112</v>
      </c>
      <c r="R238" s="38">
        <v>0</v>
      </c>
    </row>
    <row r="239" spans="1:18" x14ac:dyDescent="0.25">
      <c r="A239" s="35">
        <v>114</v>
      </c>
      <c r="B239" s="35">
        <v>0</v>
      </c>
      <c r="Q239" s="37">
        <v>113</v>
      </c>
      <c r="R239" s="38">
        <v>0</v>
      </c>
    </row>
    <row r="240" spans="1:18" x14ac:dyDescent="0.25">
      <c r="A240" s="35">
        <v>115</v>
      </c>
      <c r="B240" s="35">
        <v>0</v>
      </c>
      <c r="Q240" s="37">
        <v>114</v>
      </c>
      <c r="R240" s="38">
        <v>0</v>
      </c>
    </row>
    <row r="241" spans="1:18" x14ac:dyDescent="0.25">
      <c r="A241" s="35">
        <v>116</v>
      </c>
      <c r="B241" s="35">
        <v>0</v>
      </c>
      <c r="Q241" s="37">
        <v>115</v>
      </c>
      <c r="R241" s="38">
        <v>1</v>
      </c>
    </row>
    <row r="242" spans="1:18" x14ac:dyDescent="0.25">
      <c r="A242" s="35">
        <v>117</v>
      </c>
      <c r="B242" s="35">
        <v>0</v>
      </c>
      <c r="Q242" s="37">
        <v>116</v>
      </c>
      <c r="R242" s="38">
        <v>0</v>
      </c>
    </row>
    <row r="243" spans="1:18" x14ac:dyDescent="0.25">
      <c r="A243" s="35">
        <v>118</v>
      </c>
      <c r="B243" s="35">
        <v>1</v>
      </c>
      <c r="Q243" s="37">
        <v>117</v>
      </c>
      <c r="R243" s="38">
        <v>1</v>
      </c>
    </row>
    <row r="244" spans="1:18" x14ac:dyDescent="0.25">
      <c r="A244" s="35">
        <v>119</v>
      </c>
      <c r="B244" s="35">
        <v>0</v>
      </c>
      <c r="Q244" s="37">
        <v>118</v>
      </c>
      <c r="R244" s="38">
        <v>0</v>
      </c>
    </row>
    <row r="245" spans="1:18" x14ac:dyDescent="0.25">
      <c r="A245" s="35">
        <v>120</v>
      </c>
      <c r="B245" s="35">
        <v>0</v>
      </c>
      <c r="Q245" s="37">
        <v>119</v>
      </c>
      <c r="R245" s="38">
        <v>0</v>
      </c>
    </row>
    <row r="246" spans="1:18" x14ac:dyDescent="0.25">
      <c r="A246" s="35">
        <v>121</v>
      </c>
      <c r="B246" s="35">
        <v>0</v>
      </c>
      <c r="Q246" s="37">
        <v>120</v>
      </c>
      <c r="R246" s="38">
        <v>0</v>
      </c>
    </row>
    <row r="247" spans="1:18" x14ac:dyDescent="0.25">
      <c r="A247" s="35">
        <v>122</v>
      </c>
      <c r="B247" s="35">
        <v>0</v>
      </c>
      <c r="Q247" s="37">
        <v>121</v>
      </c>
      <c r="R247" s="38">
        <v>0</v>
      </c>
    </row>
    <row r="248" spans="1:18" x14ac:dyDescent="0.25">
      <c r="A248" s="35">
        <v>123</v>
      </c>
      <c r="B248" s="35">
        <v>0</v>
      </c>
      <c r="Q248" s="37">
        <v>122</v>
      </c>
      <c r="R248" s="38">
        <v>0</v>
      </c>
    </row>
    <row r="249" spans="1:18" x14ac:dyDescent="0.25">
      <c r="A249" s="35">
        <v>124</v>
      </c>
      <c r="B249" s="35">
        <v>0</v>
      </c>
      <c r="Q249" s="37">
        <v>123</v>
      </c>
      <c r="R249" s="38">
        <v>0</v>
      </c>
    </row>
    <row r="250" spans="1:18" x14ac:dyDescent="0.25">
      <c r="A250" s="35">
        <v>125</v>
      </c>
      <c r="B250" s="35">
        <v>0</v>
      </c>
      <c r="Q250" s="37">
        <v>124</v>
      </c>
      <c r="R250" s="38">
        <v>0</v>
      </c>
    </row>
    <row r="251" spans="1:18" x14ac:dyDescent="0.25">
      <c r="A251" s="35">
        <v>126</v>
      </c>
      <c r="B251" s="35">
        <v>0</v>
      </c>
      <c r="Q251" s="37">
        <v>125</v>
      </c>
      <c r="R251" s="38">
        <v>0</v>
      </c>
    </row>
    <row r="252" spans="1:18" x14ac:dyDescent="0.25">
      <c r="A252" s="35">
        <v>127</v>
      </c>
      <c r="B252" s="35">
        <v>0</v>
      </c>
      <c r="Q252" s="37">
        <v>126</v>
      </c>
      <c r="R252" s="38">
        <v>0</v>
      </c>
    </row>
    <row r="253" spans="1:18" x14ac:dyDescent="0.25">
      <c r="A253" s="35">
        <v>128</v>
      </c>
      <c r="B253" s="35">
        <v>0</v>
      </c>
      <c r="Q253" s="37">
        <v>127</v>
      </c>
      <c r="R253" s="38">
        <v>0</v>
      </c>
    </row>
    <row r="254" spans="1:18" x14ac:dyDescent="0.25">
      <c r="A254" s="35">
        <v>129</v>
      </c>
      <c r="B254" s="35">
        <v>0</v>
      </c>
      <c r="Q254" s="37">
        <v>128</v>
      </c>
      <c r="R254" s="38">
        <v>0</v>
      </c>
    </row>
    <row r="255" spans="1:18" x14ac:dyDescent="0.25">
      <c r="A255" s="35">
        <v>130</v>
      </c>
      <c r="B255" s="35">
        <v>0</v>
      </c>
      <c r="Q255" s="37">
        <v>129</v>
      </c>
      <c r="R255" s="38">
        <v>0</v>
      </c>
    </row>
    <row r="256" spans="1:18" x14ac:dyDescent="0.25">
      <c r="A256" s="35">
        <v>131</v>
      </c>
      <c r="B256" s="35">
        <v>0</v>
      </c>
      <c r="Q256" s="37">
        <v>130</v>
      </c>
      <c r="R256" s="38">
        <v>0</v>
      </c>
    </row>
    <row r="257" spans="1:18" x14ac:dyDescent="0.25">
      <c r="A257" s="35">
        <v>132</v>
      </c>
      <c r="B257" s="35">
        <v>0</v>
      </c>
      <c r="Q257" s="37">
        <v>131</v>
      </c>
      <c r="R257" s="38">
        <v>0</v>
      </c>
    </row>
    <row r="258" spans="1:18" x14ac:dyDescent="0.25">
      <c r="A258" s="35">
        <v>133</v>
      </c>
      <c r="B258" s="35">
        <v>1</v>
      </c>
      <c r="Q258" s="37">
        <v>132</v>
      </c>
      <c r="R258" s="38">
        <v>0</v>
      </c>
    </row>
    <row r="259" spans="1:18" x14ac:dyDescent="0.25">
      <c r="A259" s="35">
        <v>134</v>
      </c>
      <c r="B259" s="35">
        <v>0</v>
      </c>
      <c r="Q259" s="37">
        <v>133</v>
      </c>
      <c r="R259" s="38">
        <v>1</v>
      </c>
    </row>
    <row r="260" spans="1:18" x14ac:dyDescent="0.25">
      <c r="A260" s="35">
        <v>135</v>
      </c>
      <c r="B260" s="35">
        <v>0</v>
      </c>
      <c r="Q260" s="37">
        <v>134</v>
      </c>
      <c r="R260" s="38">
        <v>0</v>
      </c>
    </row>
    <row r="261" spans="1:18" x14ac:dyDescent="0.25">
      <c r="A261" s="35">
        <v>136</v>
      </c>
      <c r="B261" s="35">
        <v>0</v>
      </c>
      <c r="Q261" s="37">
        <v>135</v>
      </c>
      <c r="R261" s="38">
        <v>0</v>
      </c>
    </row>
    <row r="262" spans="1:18" x14ac:dyDescent="0.25">
      <c r="A262" s="35">
        <v>137</v>
      </c>
      <c r="B262" s="35">
        <v>0</v>
      </c>
      <c r="Q262" s="37">
        <v>136</v>
      </c>
      <c r="R262" s="38">
        <v>0</v>
      </c>
    </row>
    <row r="263" spans="1:18" x14ac:dyDescent="0.25">
      <c r="A263" s="35">
        <v>138</v>
      </c>
      <c r="B263" s="35">
        <v>0</v>
      </c>
      <c r="Q263" s="37">
        <v>137</v>
      </c>
      <c r="R263" s="38">
        <v>1</v>
      </c>
    </row>
    <row r="264" spans="1:18" x14ac:dyDescent="0.25">
      <c r="A264" s="35">
        <v>139</v>
      </c>
      <c r="B264" s="35">
        <v>0</v>
      </c>
      <c r="Q264" s="37">
        <v>138</v>
      </c>
      <c r="R264" s="38">
        <v>0</v>
      </c>
    </row>
    <row r="265" spans="1:18" x14ac:dyDescent="0.25">
      <c r="A265" s="35">
        <v>140</v>
      </c>
      <c r="B265" s="35">
        <v>0</v>
      </c>
      <c r="Q265" s="37">
        <v>139</v>
      </c>
      <c r="R265" s="38">
        <v>0</v>
      </c>
    </row>
    <row r="266" spans="1:18" x14ac:dyDescent="0.25">
      <c r="A266" s="35">
        <v>141</v>
      </c>
      <c r="B266" s="35">
        <v>0</v>
      </c>
      <c r="Q266" s="37">
        <v>140</v>
      </c>
      <c r="R266" s="38">
        <v>0</v>
      </c>
    </row>
    <row r="267" spans="1:18" x14ac:dyDescent="0.25">
      <c r="A267" s="35">
        <v>142</v>
      </c>
      <c r="B267" s="35">
        <v>0</v>
      </c>
      <c r="Q267" s="37">
        <v>141</v>
      </c>
      <c r="R267" s="38">
        <v>0</v>
      </c>
    </row>
    <row r="268" spans="1:18" x14ac:dyDescent="0.25">
      <c r="A268" s="35">
        <v>143</v>
      </c>
      <c r="B268" s="35">
        <v>1</v>
      </c>
      <c r="Q268" s="37">
        <v>142</v>
      </c>
      <c r="R268" s="38">
        <v>0</v>
      </c>
    </row>
    <row r="269" spans="1:18" x14ac:dyDescent="0.25">
      <c r="A269" s="35">
        <v>144</v>
      </c>
      <c r="B269" s="35">
        <v>0</v>
      </c>
      <c r="Q269" s="37">
        <v>143</v>
      </c>
      <c r="R269" s="38">
        <v>0</v>
      </c>
    </row>
    <row r="270" spans="1:18" x14ac:dyDescent="0.25">
      <c r="A270" s="35">
        <v>145</v>
      </c>
      <c r="B270" s="35">
        <v>0</v>
      </c>
      <c r="Q270" s="37">
        <v>144</v>
      </c>
      <c r="R270" s="38">
        <v>0</v>
      </c>
    </row>
    <row r="271" spans="1:18" x14ac:dyDescent="0.25">
      <c r="A271" s="35">
        <v>146</v>
      </c>
      <c r="B271" s="35">
        <v>0</v>
      </c>
      <c r="Q271" s="37">
        <v>145</v>
      </c>
      <c r="R271" s="38">
        <v>0</v>
      </c>
    </row>
    <row r="272" spans="1:18" x14ac:dyDescent="0.25">
      <c r="A272" s="35">
        <v>147</v>
      </c>
      <c r="B272" s="35">
        <v>0</v>
      </c>
      <c r="Q272" s="37">
        <v>146</v>
      </c>
      <c r="R272" s="38">
        <v>0</v>
      </c>
    </row>
    <row r="273" spans="1:18" x14ac:dyDescent="0.25">
      <c r="A273" s="35">
        <v>148</v>
      </c>
      <c r="B273" s="35">
        <v>0</v>
      </c>
      <c r="Q273" s="37">
        <v>147</v>
      </c>
      <c r="R273" s="38">
        <v>0</v>
      </c>
    </row>
    <row r="274" spans="1:18" x14ac:dyDescent="0.25">
      <c r="A274" s="35">
        <v>149</v>
      </c>
      <c r="B274" s="35">
        <v>0</v>
      </c>
      <c r="Q274" s="37">
        <v>148</v>
      </c>
      <c r="R274" s="38">
        <v>0</v>
      </c>
    </row>
    <row r="275" spans="1:18" x14ac:dyDescent="0.25">
      <c r="A275" s="35">
        <v>150</v>
      </c>
      <c r="B275" s="35">
        <v>1</v>
      </c>
      <c r="Q275" s="37">
        <v>149</v>
      </c>
      <c r="R275" s="38">
        <v>0</v>
      </c>
    </row>
    <row r="276" spans="1:18" x14ac:dyDescent="0.25">
      <c r="A276" s="35">
        <v>151</v>
      </c>
      <c r="B276" s="35">
        <v>0</v>
      </c>
      <c r="Q276" s="37">
        <v>150</v>
      </c>
      <c r="R276" s="38">
        <v>0</v>
      </c>
    </row>
    <row r="277" spans="1:18" x14ac:dyDescent="0.25">
      <c r="A277" s="35">
        <v>152</v>
      </c>
      <c r="B277" s="35">
        <v>0</v>
      </c>
      <c r="Q277" s="37">
        <v>151</v>
      </c>
      <c r="R277" s="38">
        <v>1</v>
      </c>
    </row>
    <row r="278" spans="1:18" x14ac:dyDescent="0.25">
      <c r="A278" s="35">
        <v>153</v>
      </c>
      <c r="B278" s="35">
        <v>0</v>
      </c>
      <c r="Q278" s="37">
        <v>152</v>
      </c>
      <c r="R278" s="38">
        <v>1</v>
      </c>
    </row>
    <row r="279" spans="1:18" x14ac:dyDescent="0.25">
      <c r="A279" s="35">
        <v>154</v>
      </c>
      <c r="B279" s="35">
        <v>0</v>
      </c>
      <c r="Q279" s="37">
        <v>153</v>
      </c>
      <c r="R279" s="38">
        <v>0</v>
      </c>
    </row>
    <row r="280" spans="1:18" x14ac:dyDescent="0.25">
      <c r="A280" s="35">
        <v>155</v>
      </c>
      <c r="B280" s="35">
        <v>0</v>
      </c>
      <c r="Q280" s="37">
        <v>154</v>
      </c>
      <c r="R280" s="38">
        <v>0</v>
      </c>
    </row>
    <row r="281" spans="1:18" x14ac:dyDescent="0.25">
      <c r="A281" s="35">
        <v>156</v>
      </c>
      <c r="B281" s="35">
        <v>0</v>
      </c>
      <c r="Q281" s="37">
        <v>155</v>
      </c>
      <c r="R281" s="38">
        <v>1</v>
      </c>
    </row>
    <row r="282" spans="1:18" x14ac:dyDescent="0.25">
      <c r="A282" s="35">
        <v>157</v>
      </c>
      <c r="B282" s="35">
        <v>0</v>
      </c>
      <c r="Q282" s="37">
        <v>156</v>
      </c>
      <c r="R282" s="38">
        <v>0</v>
      </c>
    </row>
    <row r="283" spans="1:18" x14ac:dyDescent="0.25">
      <c r="A283" s="35">
        <v>158</v>
      </c>
      <c r="B283" s="35">
        <v>0</v>
      </c>
      <c r="Q283" s="37">
        <v>157</v>
      </c>
      <c r="R283" s="38">
        <v>0</v>
      </c>
    </row>
    <row r="284" spans="1:18" x14ac:dyDescent="0.25">
      <c r="A284" s="35">
        <v>159</v>
      </c>
      <c r="B284" s="35">
        <v>0</v>
      </c>
      <c r="Q284" s="37">
        <v>158</v>
      </c>
      <c r="R284" s="38">
        <v>0</v>
      </c>
    </row>
    <row r="285" spans="1:18" x14ac:dyDescent="0.25">
      <c r="A285" s="35">
        <v>160</v>
      </c>
      <c r="B285" s="35">
        <v>0</v>
      </c>
      <c r="Q285" s="37">
        <v>159</v>
      </c>
      <c r="R285" s="38">
        <v>0</v>
      </c>
    </row>
    <row r="286" spans="1:18" x14ac:dyDescent="0.25">
      <c r="A286" s="35">
        <v>161</v>
      </c>
      <c r="B286" s="35">
        <v>0</v>
      </c>
      <c r="Q286" s="37">
        <v>160</v>
      </c>
      <c r="R286" s="38">
        <v>0</v>
      </c>
    </row>
    <row r="287" spans="1:18" x14ac:dyDescent="0.25">
      <c r="A287" s="35">
        <v>162</v>
      </c>
      <c r="B287" s="35">
        <v>0</v>
      </c>
      <c r="Q287" s="37">
        <v>161</v>
      </c>
      <c r="R287" s="38">
        <v>0</v>
      </c>
    </row>
    <row r="288" spans="1:18" x14ac:dyDescent="0.25">
      <c r="A288" s="35">
        <v>163</v>
      </c>
      <c r="B288" s="35">
        <v>1</v>
      </c>
      <c r="Q288" s="37">
        <v>162</v>
      </c>
      <c r="R288" s="38">
        <v>0</v>
      </c>
    </row>
    <row r="289" spans="1:18" x14ac:dyDescent="0.25">
      <c r="A289" s="35">
        <v>164</v>
      </c>
      <c r="B289" s="35">
        <v>0</v>
      </c>
      <c r="Q289" s="37">
        <v>163</v>
      </c>
      <c r="R289" s="38">
        <v>0</v>
      </c>
    </row>
    <row r="290" spans="1:18" x14ac:dyDescent="0.25">
      <c r="A290" s="35">
        <v>165</v>
      </c>
      <c r="B290" s="35">
        <v>0</v>
      </c>
      <c r="Q290" s="37">
        <v>164</v>
      </c>
      <c r="R290" s="38">
        <v>0</v>
      </c>
    </row>
    <row r="291" spans="1:18" x14ac:dyDescent="0.25">
      <c r="A291" s="35">
        <v>166</v>
      </c>
      <c r="B291" s="35">
        <v>0</v>
      </c>
      <c r="Q291" s="37">
        <v>165</v>
      </c>
      <c r="R291" s="38">
        <v>0</v>
      </c>
    </row>
    <row r="292" spans="1:18" x14ac:dyDescent="0.25">
      <c r="A292" s="35">
        <v>167</v>
      </c>
      <c r="B292" s="35">
        <v>0</v>
      </c>
      <c r="Q292" s="37">
        <v>166</v>
      </c>
      <c r="R292" s="38">
        <v>0</v>
      </c>
    </row>
    <row r="293" spans="1:18" x14ac:dyDescent="0.25">
      <c r="A293" s="35">
        <v>168</v>
      </c>
      <c r="B293" s="35">
        <v>0</v>
      </c>
      <c r="Q293" s="37">
        <v>167</v>
      </c>
      <c r="R293" s="38">
        <v>0</v>
      </c>
    </row>
    <row r="294" spans="1:18" x14ac:dyDescent="0.25">
      <c r="A294" s="35">
        <v>169</v>
      </c>
      <c r="B294" s="35">
        <v>0</v>
      </c>
      <c r="Q294" s="37">
        <v>168</v>
      </c>
      <c r="R294" s="38">
        <v>0</v>
      </c>
    </row>
    <row r="295" spans="1:18" x14ac:dyDescent="0.25">
      <c r="A295" s="35">
        <v>170</v>
      </c>
      <c r="B295" s="35">
        <v>0</v>
      </c>
      <c r="Q295" s="37">
        <v>169</v>
      </c>
      <c r="R295" s="38">
        <v>0</v>
      </c>
    </row>
    <row r="296" spans="1:18" x14ac:dyDescent="0.25">
      <c r="A296" s="35">
        <v>171</v>
      </c>
      <c r="B296" s="35">
        <v>0</v>
      </c>
      <c r="Q296" s="37">
        <v>170</v>
      </c>
      <c r="R296" s="38">
        <v>0</v>
      </c>
    </row>
    <row r="297" spans="1:18" x14ac:dyDescent="0.25">
      <c r="A297" s="35">
        <v>172</v>
      </c>
      <c r="B297" s="35">
        <v>0</v>
      </c>
      <c r="Q297" s="37">
        <v>171</v>
      </c>
      <c r="R297" s="38">
        <v>0</v>
      </c>
    </row>
    <row r="298" spans="1:18" x14ac:dyDescent="0.25">
      <c r="A298" s="35">
        <v>173</v>
      </c>
      <c r="B298" s="35">
        <v>1</v>
      </c>
      <c r="Q298" s="37">
        <v>172</v>
      </c>
      <c r="R298" s="38">
        <v>0</v>
      </c>
    </row>
    <row r="299" spans="1:18" x14ac:dyDescent="0.25">
      <c r="A299" s="35">
        <v>174</v>
      </c>
      <c r="B299" s="35">
        <v>0</v>
      </c>
      <c r="Q299" s="37">
        <v>173</v>
      </c>
      <c r="R299" s="38">
        <v>0</v>
      </c>
    </row>
    <row r="300" spans="1:18" x14ac:dyDescent="0.25">
      <c r="A300" s="35">
        <v>175</v>
      </c>
      <c r="B300" s="35">
        <v>0</v>
      </c>
      <c r="Q300" s="37">
        <v>174</v>
      </c>
      <c r="R300" s="38">
        <v>0</v>
      </c>
    </row>
    <row r="301" spans="1:18" x14ac:dyDescent="0.25">
      <c r="A301" s="35">
        <v>176</v>
      </c>
      <c r="B301" s="35">
        <v>0</v>
      </c>
      <c r="Q301" s="37">
        <v>175</v>
      </c>
      <c r="R301" s="38">
        <v>0</v>
      </c>
    </row>
    <row r="302" spans="1:18" x14ac:dyDescent="0.25">
      <c r="A302" s="35">
        <v>177</v>
      </c>
      <c r="B302" s="35">
        <v>0</v>
      </c>
      <c r="Q302" s="37">
        <v>176</v>
      </c>
      <c r="R302" s="38">
        <v>0</v>
      </c>
    </row>
    <row r="303" spans="1:18" x14ac:dyDescent="0.25">
      <c r="A303" s="35">
        <v>178</v>
      </c>
      <c r="B303" s="35">
        <v>0</v>
      </c>
      <c r="Q303" s="37">
        <v>177</v>
      </c>
      <c r="R303" s="38">
        <v>0</v>
      </c>
    </row>
    <row r="304" spans="1:18" x14ac:dyDescent="0.25">
      <c r="A304" s="35">
        <v>179</v>
      </c>
      <c r="B304" s="35">
        <v>0</v>
      </c>
      <c r="Q304" s="37">
        <v>178</v>
      </c>
      <c r="R304" s="38">
        <v>0</v>
      </c>
    </row>
    <row r="305" spans="1:18" x14ac:dyDescent="0.25">
      <c r="A305" s="35">
        <v>180</v>
      </c>
      <c r="B305" s="35">
        <v>0</v>
      </c>
      <c r="Q305" s="37">
        <v>179</v>
      </c>
      <c r="R305" s="38">
        <v>1</v>
      </c>
    </row>
    <row r="306" spans="1:18" x14ac:dyDescent="0.25">
      <c r="Q306" s="37">
        <v>180</v>
      </c>
      <c r="R306" s="38">
        <v>0</v>
      </c>
    </row>
    <row r="307" spans="1:18" ht="15.75" thickBot="1" x14ac:dyDescent="0.3">
      <c r="Q307" s="39" t="s">
        <v>179</v>
      </c>
      <c r="R307" s="39">
        <v>0</v>
      </c>
    </row>
    <row r="309" spans="1:18" x14ac:dyDescent="0.25">
      <c r="A309" s="35">
        <v>0</v>
      </c>
    </row>
    <row r="310" spans="1:18" x14ac:dyDescent="0.25">
      <c r="A310" s="35">
        <v>1</v>
      </c>
    </row>
    <row r="311" spans="1:18" x14ac:dyDescent="0.25">
      <c r="A311" s="35">
        <v>2</v>
      </c>
    </row>
    <row r="312" spans="1:18" x14ac:dyDescent="0.25">
      <c r="A312" s="35">
        <v>3</v>
      </c>
    </row>
    <row r="313" spans="1:18" x14ac:dyDescent="0.25">
      <c r="A313" s="35">
        <v>4</v>
      </c>
    </row>
    <row r="314" spans="1:18" x14ac:dyDescent="0.25">
      <c r="A314" s="35">
        <v>5</v>
      </c>
    </row>
    <row r="315" spans="1:18" x14ac:dyDescent="0.25">
      <c r="A315" s="35">
        <v>6</v>
      </c>
    </row>
    <row r="316" spans="1:18" x14ac:dyDescent="0.25">
      <c r="A316" s="35">
        <v>7</v>
      </c>
    </row>
    <row r="317" spans="1:18" x14ac:dyDescent="0.25">
      <c r="A317" s="35">
        <v>8</v>
      </c>
    </row>
    <row r="318" spans="1:18" x14ac:dyDescent="0.25">
      <c r="A318" s="35">
        <v>9</v>
      </c>
    </row>
    <row r="319" spans="1:18" x14ac:dyDescent="0.25">
      <c r="A319" s="35">
        <v>10</v>
      </c>
    </row>
    <row r="320" spans="1:18" x14ac:dyDescent="0.25">
      <c r="A320" s="35">
        <v>11</v>
      </c>
    </row>
    <row r="321" spans="1:1" x14ac:dyDescent="0.25">
      <c r="A321" s="35">
        <v>12</v>
      </c>
    </row>
    <row r="322" spans="1:1" x14ac:dyDescent="0.25">
      <c r="A322" s="35">
        <v>13</v>
      </c>
    </row>
    <row r="323" spans="1:1" x14ac:dyDescent="0.25">
      <c r="A323" s="35">
        <v>14</v>
      </c>
    </row>
    <row r="324" spans="1:1" x14ac:dyDescent="0.25">
      <c r="A324" s="35">
        <v>15</v>
      </c>
    </row>
    <row r="325" spans="1:1" x14ac:dyDescent="0.25">
      <c r="A325" s="35">
        <v>16</v>
      </c>
    </row>
    <row r="326" spans="1:1" x14ac:dyDescent="0.25">
      <c r="A326" s="35">
        <v>17</v>
      </c>
    </row>
    <row r="327" spans="1:1" x14ac:dyDescent="0.25">
      <c r="A327" s="35">
        <v>18</v>
      </c>
    </row>
    <row r="328" spans="1:1" x14ac:dyDescent="0.25">
      <c r="A328" s="35">
        <v>19</v>
      </c>
    </row>
    <row r="329" spans="1:1" x14ac:dyDescent="0.25">
      <c r="A329" s="35">
        <v>20</v>
      </c>
    </row>
    <row r="330" spans="1:1" x14ac:dyDescent="0.25">
      <c r="A330" s="35">
        <v>21</v>
      </c>
    </row>
    <row r="331" spans="1:1" x14ac:dyDescent="0.25">
      <c r="A331" s="35">
        <v>22</v>
      </c>
    </row>
    <row r="332" spans="1:1" x14ac:dyDescent="0.25">
      <c r="A332" s="35">
        <v>23</v>
      </c>
    </row>
    <row r="333" spans="1:1" x14ac:dyDescent="0.25">
      <c r="A333" s="35">
        <v>24</v>
      </c>
    </row>
    <row r="334" spans="1:1" x14ac:dyDescent="0.25">
      <c r="A334" s="35">
        <v>25</v>
      </c>
    </row>
    <row r="335" spans="1:1" x14ac:dyDescent="0.25">
      <c r="A335" s="35">
        <v>26</v>
      </c>
    </row>
    <row r="336" spans="1:1" x14ac:dyDescent="0.25">
      <c r="A336" s="35">
        <v>27</v>
      </c>
    </row>
    <row r="337" spans="1:1" x14ac:dyDescent="0.25">
      <c r="A337" s="35">
        <v>28</v>
      </c>
    </row>
    <row r="338" spans="1:1" x14ac:dyDescent="0.25">
      <c r="A338" s="35">
        <v>29</v>
      </c>
    </row>
    <row r="339" spans="1:1" x14ac:dyDescent="0.25">
      <c r="A339" s="35">
        <v>30</v>
      </c>
    </row>
    <row r="340" spans="1:1" x14ac:dyDescent="0.25">
      <c r="A340" s="35">
        <v>31</v>
      </c>
    </row>
    <row r="341" spans="1:1" x14ac:dyDescent="0.25">
      <c r="A341" s="35">
        <v>32</v>
      </c>
    </row>
    <row r="342" spans="1:1" x14ac:dyDescent="0.25">
      <c r="A342" s="35">
        <v>33</v>
      </c>
    </row>
    <row r="343" spans="1:1" x14ac:dyDescent="0.25">
      <c r="A343" s="35">
        <v>34</v>
      </c>
    </row>
    <row r="344" spans="1:1" x14ac:dyDescent="0.25">
      <c r="A344" s="35">
        <v>35</v>
      </c>
    </row>
    <row r="345" spans="1:1" x14ac:dyDescent="0.25">
      <c r="A345" s="35">
        <v>36</v>
      </c>
    </row>
    <row r="346" spans="1:1" x14ac:dyDescent="0.25">
      <c r="A346" s="35">
        <v>37</v>
      </c>
    </row>
    <row r="347" spans="1:1" x14ac:dyDescent="0.25">
      <c r="A347" s="35">
        <v>38</v>
      </c>
    </row>
    <row r="348" spans="1:1" x14ac:dyDescent="0.25">
      <c r="A348" s="35">
        <v>39</v>
      </c>
    </row>
    <row r="349" spans="1:1" x14ac:dyDescent="0.25">
      <c r="A349" s="35">
        <v>40</v>
      </c>
    </row>
    <row r="350" spans="1:1" x14ac:dyDescent="0.25">
      <c r="A350" s="35">
        <v>41</v>
      </c>
    </row>
    <row r="351" spans="1:1" x14ac:dyDescent="0.25">
      <c r="A351" s="35">
        <v>42</v>
      </c>
    </row>
    <row r="352" spans="1:1" x14ac:dyDescent="0.25">
      <c r="A352" s="35">
        <v>43</v>
      </c>
    </row>
    <row r="353" spans="1:1" x14ac:dyDescent="0.25">
      <c r="A353" s="35">
        <v>44</v>
      </c>
    </row>
    <row r="354" spans="1:1" x14ac:dyDescent="0.25">
      <c r="A354" s="35">
        <v>45</v>
      </c>
    </row>
    <row r="355" spans="1:1" x14ac:dyDescent="0.25">
      <c r="A355" s="35">
        <v>46</v>
      </c>
    </row>
    <row r="356" spans="1:1" x14ac:dyDescent="0.25">
      <c r="A356" s="35">
        <v>47</v>
      </c>
    </row>
    <row r="357" spans="1:1" x14ac:dyDescent="0.25">
      <c r="A357" s="35">
        <v>48</v>
      </c>
    </row>
    <row r="358" spans="1:1" x14ac:dyDescent="0.25">
      <c r="A358" s="35">
        <v>49</v>
      </c>
    </row>
    <row r="359" spans="1:1" x14ac:dyDescent="0.25">
      <c r="A359" s="35">
        <v>50</v>
      </c>
    </row>
    <row r="360" spans="1:1" x14ac:dyDescent="0.25">
      <c r="A360" s="35">
        <v>51</v>
      </c>
    </row>
    <row r="361" spans="1:1" x14ac:dyDescent="0.25">
      <c r="A361" s="35">
        <v>52</v>
      </c>
    </row>
    <row r="362" spans="1:1" x14ac:dyDescent="0.25">
      <c r="A362" s="35">
        <v>53</v>
      </c>
    </row>
    <row r="363" spans="1:1" x14ac:dyDescent="0.25">
      <c r="A363" s="35">
        <v>54</v>
      </c>
    </row>
    <row r="364" spans="1:1" x14ac:dyDescent="0.25">
      <c r="A364" s="35">
        <v>55</v>
      </c>
    </row>
    <row r="365" spans="1:1" x14ac:dyDescent="0.25">
      <c r="A365" s="35">
        <v>56</v>
      </c>
    </row>
    <row r="366" spans="1:1" x14ac:dyDescent="0.25">
      <c r="A366" s="35">
        <v>57</v>
      </c>
    </row>
    <row r="367" spans="1:1" x14ac:dyDescent="0.25">
      <c r="A367" s="35">
        <v>58</v>
      </c>
    </row>
    <row r="368" spans="1:1" x14ac:dyDescent="0.25">
      <c r="A368" s="35">
        <v>59</v>
      </c>
    </row>
    <row r="369" spans="1:1" x14ac:dyDescent="0.25">
      <c r="A369" s="35">
        <v>60</v>
      </c>
    </row>
    <row r="370" spans="1:1" x14ac:dyDescent="0.25">
      <c r="A370" s="35">
        <v>61</v>
      </c>
    </row>
    <row r="371" spans="1:1" x14ac:dyDescent="0.25">
      <c r="A371" s="35">
        <v>62</v>
      </c>
    </row>
    <row r="372" spans="1:1" x14ac:dyDescent="0.25">
      <c r="A372" s="35">
        <v>63</v>
      </c>
    </row>
    <row r="373" spans="1:1" x14ac:dyDescent="0.25">
      <c r="A373" s="35">
        <v>64</v>
      </c>
    </row>
    <row r="374" spans="1:1" x14ac:dyDescent="0.25">
      <c r="A374" s="35">
        <v>65</v>
      </c>
    </row>
    <row r="375" spans="1:1" x14ac:dyDescent="0.25">
      <c r="A375" s="35">
        <v>66</v>
      </c>
    </row>
    <row r="376" spans="1:1" x14ac:dyDescent="0.25">
      <c r="A376" s="35">
        <v>67</v>
      </c>
    </row>
    <row r="377" spans="1:1" x14ac:dyDescent="0.25">
      <c r="A377" s="35">
        <v>68</v>
      </c>
    </row>
    <row r="378" spans="1:1" x14ac:dyDescent="0.25">
      <c r="A378" s="35">
        <v>69</v>
      </c>
    </row>
    <row r="379" spans="1:1" x14ac:dyDescent="0.25">
      <c r="A379" s="35">
        <v>70</v>
      </c>
    </row>
    <row r="380" spans="1:1" x14ac:dyDescent="0.25">
      <c r="A380" s="35">
        <v>71</v>
      </c>
    </row>
    <row r="381" spans="1:1" x14ac:dyDescent="0.25">
      <c r="A381" s="35">
        <v>72</v>
      </c>
    </row>
    <row r="382" spans="1:1" x14ac:dyDescent="0.25">
      <c r="A382" s="35">
        <v>73</v>
      </c>
    </row>
    <row r="383" spans="1:1" x14ac:dyDescent="0.25">
      <c r="A383" s="35">
        <v>74</v>
      </c>
    </row>
    <row r="384" spans="1:1" x14ac:dyDescent="0.25">
      <c r="A384" s="35">
        <v>75</v>
      </c>
    </row>
    <row r="385" spans="1:1" x14ac:dyDescent="0.25">
      <c r="A385" s="35">
        <v>76</v>
      </c>
    </row>
    <row r="386" spans="1:1" x14ac:dyDescent="0.25">
      <c r="A386" s="35">
        <v>77</v>
      </c>
    </row>
    <row r="387" spans="1:1" x14ac:dyDescent="0.25">
      <c r="A387" s="35">
        <v>78</v>
      </c>
    </row>
    <row r="388" spans="1:1" x14ac:dyDescent="0.25">
      <c r="A388" s="35">
        <v>79</v>
      </c>
    </row>
    <row r="389" spans="1:1" x14ac:dyDescent="0.25">
      <c r="A389" s="35">
        <v>80</v>
      </c>
    </row>
    <row r="390" spans="1:1" x14ac:dyDescent="0.25">
      <c r="A390" s="35">
        <v>81</v>
      </c>
    </row>
    <row r="391" spans="1:1" x14ac:dyDescent="0.25">
      <c r="A391" s="35">
        <v>82</v>
      </c>
    </row>
    <row r="392" spans="1:1" x14ac:dyDescent="0.25">
      <c r="A392" s="35">
        <v>83</v>
      </c>
    </row>
    <row r="393" spans="1:1" x14ac:dyDescent="0.25">
      <c r="A393" s="35">
        <v>84</v>
      </c>
    </row>
    <row r="394" spans="1:1" x14ac:dyDescent="0.25">
      <c r="A394" s="35">
        <v>85</v>
      </c>
    </row>
    <row r="395" spans="1:1" x14ac:dyDescent="0.25">
      <c r="A395" s="35">
        <v>86</v>
      </c>
    </row>
    <row r="396" spans="1:1" x14ac:dyDescent="0.25">
      <c r="A396" s="35">
        <v>87</v>
      </c>
    </row>
    <row r="397" spans="1:1" x14ac:dyDescent="0.25">
      <c r="A397" s="35">
        <v>88</v>
      </c>
    </row>
    <row r="398" spans="1:1" x14ac:dyDescent="0.25">
      <c r="A398" s="35">
        <v>89</v>
      </c>
    </row>
    <row r="399" spans="1:1" x14ac:dyDescent="0.25">
      <c r="A399" s="35">
        <v>90</v>
      </c>
    </row>
    <row r="400" spans="1:1" x14ac:dyDescent="0.25">
      <c r="A400" s="35">
        <v>91</v>
      </c>
    </row>
    <row r="401" spans="1:1" x14ac:dyDescent="0.25">
      <c r="A401" s="35">
        <v>92</v>
      </c>
    </row>
    <row r="402" spans="1:1" x14ac:dyDescent="0.25">
      <c r="A402" s="35">
        <v>93</v>
      </c>
    </row>
    <row r="403" spans="1:1" x14ac:dyDescent="0.25">
      <c r="A403" s="35">
        <v>94</v>
      </c>
    </row>
    <row r="404" spans="1:1" x14ac:dyDescent="0.25">
      <c r="A404" s="35">
        <v>95</v>
      </c>
    </row>
    <row r="405" spans="1:1" x14ac:dyDescent="0.25">
      <c r="A405" s="35">
        <v>96</v>
      </c>
    </row>
    <row r="406" spans="1:1" x14ac:dyDescent="0.25">
      <c r="A406" s="35">
        <v>97</v>
      </c>
    </row>
    <row r="407" spans="1:1" x14ac:dyDescent="0.25">
      <c r="A407" s="35">
        <v>98</v>
      </c>
    </row>
    <row r="408" spans="1:1" x14ac:dyDescent="0.25">
      <c r="A408" s="35">
        <v>99</v>
      </c>
    </row>
    <row r="409" spans="1:1" x14ac:dyDescent="0.25">
      <c r="A409" s="35">
        <v>100</v>
      </c>
    </row>
    <row r="410" spans="1:1" x14ac:dyDescent="0.25">
      <c r="A410" s="35">
        <v>101</v>
      </c>
    </row>
    <row r="411" spans="1:1" x14ac:dyDescent="0.25">
      <c r="A411" s="35">
        <v>102</v>
      </c>
    </row>
    <row r="412" spans="1:1" x14ac:dyDescent="0.25">
      <c r="A412" s="35">
        <v>103</v>
      </c>
    </row>
    <row r="413" spans="1:1" x14ac:dyDescent="0.25">
      <c r="A413" s="35">
        <v>104</v>
      </c>
    </row>
    <row r="414" spans="1:1" x14ac:dyDescent="0.25">
      <c r="A414" s="35">
        <v>105</v>
      </c>
    </row>
    <row r="415" spans="1:1" x14ac:dyDescent="0.25">
      <c r="A415" s="35">
        <v>106</v>
      </c>
    </row>
    <row r="416" spans="1:1" x14ac:dyDescent="0.25">
      <c r="A416" s="35">
        <v>107</v>
      </c>
    </row>
    <row r="417" spans="1:1" x14ac:dyDescent="0.25">
      <c r="A417" s="35">
        <v>108</v>
      </c>
    </row>
    <row r="418" spans="1:1" x14ac:dyDescent="0.25">
      <c r="A418" s="35">
        <v>109</v>
      </c>
    </row>
    <row r="419" spans="1:1" x14ac:dyDescent="0.25">
      <c r="A419" s="35">
        <v>110</v>
      </c>
    </row>
    <row r="420" spans="1:1" x14ac:dyDescent="0.25">
      <c r="A420" s="35">
        <v>111</v>
      </c>
    </row>
    <row r="421" spans="1:1" x14ac:dyDescent="0.25">
      <c r="A421" s="35">
        <v>112</v>
      </c>
    </row>
    <row r="422" spans="1:1" x14ac:dyDescent="0.25">
      <c r="A422" s="35">
        <v>113</v>
      </c>
    </row>
    <row r="423" spans="1:1" x14ac:dyDescent="0.25">
      <c r="A423" s="35">
        <v>114</v>
      </c>
    </row>
    <row r="424" spans="1:1" x14ac:dyDescent="0.25">
      <c r="A424" s="35">
        <v>115</v>
      </c>
    </row>
    <row r="425" spans="1:1" x14ac:dyDescent="0.25">
      <c r="A425" s="35">
        <v>116</v>
      </c>
    </row>
    <row r="426" spans="1:1" x14ac:dyDescent="0.25">
      <c r="A426" s="35">
        <v>117</v>
      </c>
    </row>
    <row r="427" spans="1:1" x14ac:dyDescent="0.25">
      <c r="A427" s="35">
        <v>118</v>
      </c>
    </row>
    <row r="428" spans="1:1" x14ac:dyDescent="0.25">
      <c r="A428" s="35">
        <v>119</v>
      </c>
    </row>
    <row r="429" spans="1:1" x14ac:dyDescent="0.25">
      <c r="A429" s="35">
        <v>120</v>
      </c>
    </row>
    <row r="430" spans="1:1" x14ac:dyDescent="0.25">
      <c r="A430" s="35">
        <v>121</v>
      </c>
    </row>
    <row r="431" spans="1:1" x14ac:dyDescent="0.25">
      <c r="A431" s="35">
        <v>122</v>
      </c>
    </row>
    <row r="432" spans="1:1" x14ac:dyDescent="0.25">
      <c r="A432" s="35">
        <v>123</v>
      </c>
    </row>
    <row r="433" spans="1:1" x14ac:dyDescent="0.25">
      <c r="A433" s="35">
        <v>124</v>
      </c>
    </row>
    <row r="434" spans="1:1" x14ac:dyDescent="0.25">
      <c r="A434" s="35">
        <v>125</v>
      </c>
    </row>
    <row r="435" spans="1:1" x14ac:dyDescent="0.25">
      <c r="A435" s="35">
        <v>126</v>
      </c>
    </row>
    <row r="436" spans="1:1" x14ac:dyDescent="0.25">
      <c r="A436" s="35">
        <v>127</v>
      </c>
    </row>
    <row r="437" spans="1:1" x14ac:dyDescent="0.25">
      <c r="A437" s="35">
        <v>128</v>
      </c>
    </row>
    <row r="438" spans="1:1" x14ac:dyDescent="0.25">
      <c r="A438" s="35">
        <v>129</v>
      </c>
    </row>
    <row r="439" spans="1:1" x14ac:dyDescent="0.25">
      <c r="A439" s="35">
        <v>130</v>
      </c>
    </row>
    <row r="440" spans="1:1" x14ac:dyDescent="0.25">
      <c r="A440" s="35">
        <v>131</v>
      </c>
    </row>
    <row r="441" spans="1:1" x14ac:dyDescent="0.25">
      <c r="A441" s="35">
        <v>132</v>
      </c>
    </row>
    <row r="442" spans="1:1" x14ac:dyDescent="0.25">
      <c r="A442" s="35">
        <v>133</v>
      </c>
    </row>
    <row r="443" spans="1:1" x14ac:dyDescent="0.25">
      <c r="A443" s="35">
        <v>134</v>
      </c>
    </row>
    <row r="444" spans="1:1" x14ac:dyDescent="0.25">
      <c r="A444" s="35">
        <v>135</v>
      </c>
    </row>
    <row r="445" spans="1:1" x14ac:dyDescent="0.25">
      <c r="A445" s="35">
        <v>136</v>
      </c>
    </row>
    <row r="446" spans="1:1" x14ac:dyDescent="0.25">
      <c r="A446" s="35">
        <v>137</v>
      </c>
    </row>
    <row r="447" spans="1:1" x14ac:dyDescent="0.25">
      <c r="A447" s="35">
        <v>138</v>
      </c>
    </row>
    <row r="448" spans="1:1" x14ac:dyDescent="0.25">
      <c r="A448" s="35">
        <v>139</v>
      </c>
    </row>
    <row r="449" spans="1:1" x14ac:dyDescent="0.25">
      <c r="A449" s="35">
        <v>140</v>
      </c>
    </row>
    <row r="450" spans="1:1" x14ac:dyDescent="0.25">
      <c r="A450" s="35">
        <v>141</v>
      </c>
    </row>
    <row r="451" spans="1:1" x14ac:dyDescent="0.25">
      <c r="A451" s="35">
        <v>142</v>
      </c>
    </row>
    <row r="452" spans="1:1" x14ac:dyDescent="0.25">
      <c r="A452" s="35">
        <v>143</v>
      </c>
    </row>
    <row r="453" spans="1:1" x14ac:dyDescent="0.25">
      <c r="A453" s="35">
        <v>144</v>
      </c>
    </row>
    <row r="454" spans="1:1" x14ac:dyDescent="0.25">
      <c r="A454" s="35">
        <v>145</v>
      </c>
    </row>
    <row r="455" spans="1:1" x14ac:dyDescent="0.25">
      <c r="A455" s="35">
        <v>146</v>
      </c>
    </row>
    <row r="456" spans="1:1" x14ac:dyDescent="0.25">
      <c r="A456" s="35">
        <v>147</v>
      </c>
    </row>
    <row r="457" spans="1:1" x14ac:dyDescent="0.25">
      <c r="A457" s="35">
        <v>148</v>
      </c>
    </row>
    <row r="458" spans="1:1" x14ac:dyDescent="0.25">
      <c r="A458" s="35">
        <v>149</v>
      </c>
    </row>
    <row r="459" spans="1:1" x14ac:dyDescent="0.25">
      <c r="A459" s="35">
        <v>150</v>
      </c>
    </row>
    <row r="460" spans="1:1" x14ac:dyDescent="0.25">
      <c r="A460" s="35">
        <v>151</v>
      </c>
    </row>
    <row r="461" spans="1:1" x14ac:dyDescent="0.25">
      <c r="A461" s="35">
        <v>152</v>
      </c>
    </row>
    <row r="462" spans="1:1" x14ac:dyDescent="0.25">
      <c r="A462" s="35">
        <v>153</v>
      </c>
    </row>
    <row r="463" spans="1:1" x14ac:dyDescent="0.25">
      <c r="A463" s="35">
        <v>154</v>
      </c>
    </row>
    <row r="464" spans="1:1" x14ac:dyDescent="0.25">
      <c r="A464" s="35">
        <v>155</v>
      </c>
    </row>
    <row r="465" spans="1:1" x14ac:dyDescent="0.25">
      <c r="A465" s="35">
        <v>156</v>
      </c>
    </row>
    <row r="466" spans="1:1" x14ac:dyDescent="0.25">
      <c r="A466" s="35">
        <v>157</v>
      </c>
    </row>
    <row r="467" spans="1:1" x14ac:dyDescent="0.25">
      <c r="A467" s="35">
        <v>158</v>
      </c>
    </row>
    <row r="468" spans="1:1" x14ac:dyDescent="0.25">
      <c r="A468" s="35">
        <v>159</v>
      </c>
    </row>
    <row r="469" spans="1:1" x14ac:dyDescent="0.25">
      <c r="A469" s="35">
        <v>160</v>
      </c>
    </row>
    <row r="470" spans="1:1" x14ac:dyDescent="0.25">
      <c r="A470" s="35">
        <v>161</v>
      </c>
    </row>
    <row r="471" spans="1:1" x14ac:dyDescent="0.25">
      <c r="A471" s="35">
        <v>162</v>
      </c>
    </row>
    <row r="472" spans="1:1" x14ac:dyDescent="0.25">
      <c r="A472" s="35">
        <v>163</v>
      </c>
    </row>
    <row r="473" spans="1:1" x14ac:dyDescent="0.25">
      <c r="A473" s="35">
        <v>164</v>
      </c>
    </row>
    <row r="474" spans="1:1" x14ac:dyDescent="0.25">
      <c r="A474" s="35">
        <v>165</v>
      </c>
    </row>
    <row r="475" spans="1:1" x14ac:dyDescent="0.25">
      <c r="A475" s="35">
        <v>166</v>
      </c>
    </row>
    <row r="476" spans="1:1" x14ac:dyDescent="0.25">
      <c r="A476" s="35">
        <v>167</v>
      </c>
    </row>
    <row r="477" spans="1:1" x14ac:dyDescent="0.25">
      <c r="A477" s="35">
        <v>168</v>
      </c>
    </row>
    <row r="478" spans="1:1" x14ac:dyDescent="0.25">
      <c r="A478" s="35">
        <v>169</v>
      </c>
    </row>
    <row r="479" spans="1:1" x14ac:dyDescent="0.25">
      <c r="A479" s="35">
        <v>170</v>
      </c>
    </row>
    <row r="480" spans="1:1" x14ac:dyDescent="0.25">
      <c r="A480" s="35">
        <v>171</v>
      </c>
    </row>
    <row r="481" spans="1:1" x14ac:dyDescent="0.25">
      <c r="A481" s="35">
        <v>172</v>
      </c>
    </row>
    <row r="482" spans="1:1" x14ac:dyDescent="0.25">
      <c r="A482" s="35">
        <v>173</v>
      </c>
    </row>
    <row r="483" spans="1:1" x14ac:dyDescent="0.25">
      <c r="A483" s="35">
        <v>174</v>
      </c>
    </row>
    <row r="484" spans="1:1" x14ac:dyDescent="0.25">
      <c r="A484" s="35">
        <v>175</v>
      </c>
    </row>
    <row r="485" spans="1:1" x14ac:dyDescent="0.25">
      <c r="A485" s="35">
        <v>176</v>
      </c>
    </row>
    <row r="486" spans="1:1" x14ac:dyDescent="0.25">
      <c r="A486" s="35">
        <v>177</v>
      </c>
    </row>
    <row r="487" spans="1:1" x14ac:dyDescent="0.25">
      <c r="A487" s="35">
        <v>178</v>
      </c>
    </row>
    <row r="488" spans="1:1" x14ac:dyDescent="0.25">
      <c r="A488" s="35">
        <v>179</v>
      </c>
    </row>
    <row r="489" spans="1:1" x14ac:dyDescent="0.25">
      <c r="A489" s="35">
        <v>180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topLeftCell="F1" workbookViewId="0">
      <selection activeCell="AF2" sqref="AF2:AF121"/>
    </sheetView>
  </sheetViews>
  <sheetFormatPr defaultRowHeight="15" x14ac:dyDescent="0.25"/>
  <sheetData>
    <row r="1" spans="1:3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  <c r="AA1" t="s">
        <v>149</v>
      </c>
      <c r="AB1" t="s">
        <v>15</v>
      </c>
      <c r="AC1" t="s">
        <v>150</v>
      </c>
      <c r="AD1" t="s">
        <v>151</v>
      </c>
      <c r="AE1" t="s">
        <v>152</v>
      </c>
      <c r="AF1" t="s">
        <v>157</v>
      </c>
    </row>
    <row r="2" spans="1:32" ht="16.5" thickTop="1" thickBot="1" x14ac:dyDescent="0.3">
      <c r="A2" t="s">
        <v>29</v>
      </c>
      <c r="B2">
        <v>456</v>
      </c>
      <c r="C2">
        <v>386</v>
      </c>
      <c r="D2">
        <v>460</v>
      </c>
      <c r="E2">
        <v>380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-45</v>
      </c>
      <c r="I2" s="7">
        <f>MAX(1,CEILING(MIN(MOD(G2-H2,360),MOD(H2-G2,360)),1))</f>
        <v>3</v>
      </c>
      <c r="J2" s="7">
        <f>IF(H2&gt;1,I2,0)</f>
        <v>0</v>
      </c>
      <c r="K2" s="7">
        <f>IF(H2&lt;1,I2,0)</f>
        <v>3</v>
      </c>
      <c r="L2" s="8" t="s">
        <v>13</v>
      </c>
      <c r="M2" s="9">
        <v>640</v>
      </c>
      <c r="N2" s="9">
        <v>480</v>
      </c>
      <c r="O2" s="10"/>
      <c r="Q2" t="s">
        <v>29</v>
      </c>
      <c r="R2" t="s">
        <v>155</v>
      </c>
      <c r="S2">
        <v>460</v>
      </c>
      <c r="T2">
        <v>380</v>
      </c>
      <c r="U2">
        <v>3</v>
      </c>
      <c r="V2">
        <v>47</v>
      </c>
      <c r="W2">
        <v>94</v>
      </c>
      <c r="AA2" t="s">
        <v>29</v>
      </c>
      <c r="AB2" t="s">
        <v>155</v>
      </c>
      <c r="AC2">
        <v>460</v>
      </c>
      <c r="AD2">
        <v>380</v>
      </c>
      <c r="AE2">
        <v>94</v>
      </c>
      <c r="AF2">
        <v>47</v>
      </c>
    </row>
    <row r="3" spans="1:32" ht="15.75" thickBot="1" x14ac:dyDescent="0.3">
      <c r="A3" t="s">
        <v>30</v>
      </c>
      <c r="B3">
        <v>121</v>
      </c>
      <c r="C3">
        <v>216</v>
      </c>
      <c r="D3">
        <v>120</v>
      </c>
      <c r="E3">
        <v>233</v>
      </c>
      <c r="G3" s="6">
        <f t="shared" ref="G3:G66" si="1">ATAN2(2*(B3-$M$2/2)/$M$4,2*($N$2/2-C3)/$M$4)*180/PI()</f>
        <v>173.12316926256318</v>
      </c>
      <c r="H3" s="6">
        <f t="shared" si="0"/>
        <v>177.99546596789409</v>
      </c>
      <c r="I3" s="7">
        <f t="shared" ref="I3:I66" si="2">MAX(1,CEILING(MIN(MOD(G3-H3,360),MOD(H3-G3,360)),1))</f>
        <v>5</v>
      </c>
      <c r="J3" s="7">
        <f t="shared" ref="J3:J66" si="3">IF(H3&gt;1,I3,0)</f>
        <v>5</v>
      </c>
      <c r="K3" s="7">
        <f t="shared" ref="K3:K66" si="4">IF(H3&lt;1,I3,0)</f>
        <v>0</v>
      </c>
      <c r="L3" s="11"/>
      <c r="M3" s="5"/>
      <c r="N3" s="5"/>
      <c r="O3" s="5"/>
      <c r="Q3" t="s">
        <v>30</v>
      </c>
      <c r="R3" t="s">
        <v>155</v>
      </c>
      <c r="S3">
        <v>120</v>
      </c>
      <c r="T3">
        <v>233</v>
      </c>
      <c r="U3">
        <v>5</v>
      </c>
      <c r="V3">
        <v>88</v>
      </c>
      <c r="W3">
        <v>99</v>
      </c>
      <c r="AA3" t="s">
        <v>30</v>
      </c>
      <c r="AB3" t="s">
        <v>155</v>
      </c>
      <c r="AC3">
        <v>120</v>
      </c>
      <c r="AD3">
        <v>233</v>
      </c>
      <c r="AE3">
        <v>99</v>
      </c>
      <c r="AF3">
        <v>88</v>
      </c>
    </row>
    <row r="4" spans="1:32" ht="15.75" thickBot="1" x14ac:dyDescent="0.3">
      <c r="A4" t="s">
        <v>31</v>
      </c>
      <c r="B4">
        <v>229</v>
      </c>
      <c r="C4">
        <v>418</v>
      </c>
      <c r="D4">
        <v>119</v>
      </c>
      <c r="E4">
        <v>249</v>
      </c>
      <c r="G4" s="6">
        <f t="shared" si="1"/>
        <v>-117.07775140292654</v>
      </c>
      <c r="H4" s="6">
        <f t="shared" si="0"/>
        <v>-177.436229788535</v>
      </c>
      <c r="I4" s="7">
        <f t="shared" si="2"/>
        <v>61</v>
      </c>
      <c r="J4" s="7">
        <f t="shared" si="3"/>
        <v>0</v>
      </c>
      <c r="K4" s="7">
        <f t="shared" si="4"/>
        <v>61</v>
      </c>
      <c r="L4" s="8" t="s">
        <v>14</v>
      </c>
      <c r="M4" s="9">
        <v>400</v>
      </c>
      <c r="N4" s="5"/>
      <c r="O4" s="5"/>
      <c r="Q4" t="s">
        <v>31</v>
      </c>
      <c r="R4" t="s">
        <v>155</v>
      </c>
      <c r="S4">
        <v>119</v>
      </c>
      <c r="T4">
        <v>249</v>
      </c>
      <c r="U4">
        <v>61</v>
      </c>
      <c r="V4">
        <v>37</v>
      </c>
      <c r="W4">
        <v>48</v>
      </c>
      <c r="AA4" t="s">
        <v>31</v>
      </c>
      <c r="AB4" t="s">
        <v>155</v>
      </c>
      <c r="AC4">
        <v>119</v>
      </c>
      <c r="AD4">
        <v>249</v>
      </c>
      <c r="AE4">
        <v>48</v>
      </c>
      <c r="AF4">
        <v>37</v>
      </c>
    </row>
    <row r="5" spans="1:32" x14ac:dyDescent="0.25">
      <c r="A5" t="s">
        <v>32</v>
      </c>
      <c r="B5">
        <v>519</v>
      </c>
      <c r="C5">
        <v>264</v>
      </c>
      <c r="D5">
        <v>122</v>
      </c>
      <c r="E5">
        <v>224</v>
      </c>
      <c r="G5" s="6">
        <f t="shared" si="1"/>
        <v>-6.8768307374367952</v>
      </c>
      <c r="H5" s="6">
        <f t="shared" si="0"/>
        <v>175.38007651833962</v>
      </c>
      <c r="I5" s="7">
        <f t="shared" si="2"/>
        <v>178</v>
      </c>
      <c r="J5" s="7">
        <f t="shared" si="3"/>
        <v>178</v>
      </c>
      <c r="K5" s="7">
        <f t="shared" si="4"/>
        <v>0</v>
      </c>
      <c r="L5" s="11"/>
      <c r="M5" s="5"/>
      <c r="N5" s="5"/>
      <c r="O5" s="5"/>
      <c r="Q5" t="s">
        <v>32</v>
      </c>
      <c r="R5" t="s">
        <v>154</v>
      </c>
      <c r="S5">
        <v>122</v>
      </c>
      <c r="T5">
        <v>224</v>
      </c>
      <c r="U5">
        <v>178</v>
      </c>
      <c r="V5">
        <v>46</v>
      </c>
      <c r="W5">
        <v>44</v>
      </c>
      <c r="AA5" t="s">
        <v>32</v>
      </c>
      <c r="AB5" t="s">
        <v>154</v>
      </c>
      <c r="AC5">
        <v>122</v>
      </c>
      <c r="AD5">
        <v>224</v>
      </c>
      <c r="AE5">
        <v>44</v>
      </c>
      <c r="AF5">
        <v>46</v>
      </c>
    </row>
    <row r="6" spans="1:32" x14ac:dyDescent="0.25">
      <c r="A6" t="s">
        <v>33</v>
      </c>
      <c r="B6">
        <v>440</v>
      </c>
      <c r="C6">
        <v>80</v>
      </c>
      <c r="D6">
        <v>230</v>
      </c>
      <c r="E6">
        <v>64</v>
      </c>
      <c r="G6" s="6">
        <f t="shared" si="1"/>
        <v>53.13010235415598</v>
      </c>
      <c r="H6" s="6">
        <f t="shared" si="0"/>
        <v>117.08355086436865</v>
      </c>
      <c r="I6" s="7">
        <f t="shared" si="2"/>
        <v>64</v>
      </c>
      <c r="J6" s="7">
        <f t="shared" si="3"/>
        <v>64</v>
      </c>
      <c r="K6" s="7">
        <f t="shared" si="4"/>
        <v>0</v>
      </c>
      <c r="L6" s="11"/>
      <c r="M6" s="5"/>
      <c r="N6" s="5"/>
      <c r="O6" s="5"/>
      <c r="Q6" t="s">
        <v>33</v>
      </c>
      <c r="R6" t="s">
        <v>154</v>
      </c>
      <c r="S6">
        <v>230</v>
      </c>
      <c r="T6">
        <v>64</v>
      </c>
      <c r="U6">
        <v>64</v>
      </c>
      <c r="V6">
        <v>47</v>
      </c>
      <c r="W6">
        <v>66</v>
      </c>
      <c r="AA6" t="s">
        <v>33</v>
      </c>
      <c r="AB6" t="s">
        <v>154</v>
      </c>
      <c r="AC6">
        <v>230</v>
      </c>
      <c r="AD6">
        <v>64</v>
      </c>
      <c r="AE6">
        <v>66</v>
      </c>
      <c r="AF6">
        <v>47</v>
      </c>
    </row>
    <row r="7" spans="1:32" x14ac:dyDescent="0.25">
      <c r="A7" t="s">
        <v>34</v>
      </c>
      <c r="B7">
        <v>152</v>
      </c>
      <c r="C7">
        <v>349</v>
      </c>
      <c r="D7">
        <v>194</v>
      </c>
      <c r="E7">
        <v>75</v>
      </c>
      <c r="G7" s="6">
        <f t="shared" si="1"/>
        <v>-147.02410880268957</v>
      </c>
      <c r="H7" s="6">
        <f t="shared" si="0"/>
        <v>127.3666694127687</v>
      </c>
      <c r="I7" s="7">
        <f t="shared" si="2"/>
        <v>86</v>
      </c>
      <c r="J7" s="7">
        <f t="shared" si="3"/>
        <v>86</v>
      </c>
      <c r="K7" s="7">
        <f t="shared" si="4"/>
        <v>0</v>
      </c>
      <c r="L7" s="11"/>
      <c r="M7" s="5"/>
      <c r="N7" s="5"/>
      <c r="O7" s="5"/>
      <c r="Q7" t="s">
        <v>34</v>
      </c>
      <c r="R7" t="s">
        <v>154</v>
      </c>
      <c r="S7">
        <v>194</v>
      </c>
      <c r="T7">
        <v>75</v>
      </c>
      <c r="U7">
        <v>86</v>
      </c>
      <c r="V7">
        <v>66</v>
      </c>
      <c r="W7">
        <v>26</v>
      </c>
      <c r="AA7" t="s">
        <v>34</v>
      </c>
      <c r="AB7" t="s">
        <v>154</v>
      </c>
      <c r="AC7">
        <v>194</v>
      </c>
      <c r="AD7">
        <v>75</v>
      </c>
      <c r="AE7">
        <v>26</v>
      </c>
      <c r="AF7">
        <v>66</v>
      </c>
    </row>
    <row r="8" spans="1:32" x14ac:dyDescent="0.25">
      <c r="A8" t="s">
        <v>35</v>
      </c>
      <c r="B8">
        <v>120</v>
      </c>
      <c r="C8">
        <v>250</v>
      </c>
      <c r="D8">
        <v>451</v>
      </c>
      <c r="E8">
        <v>383</v>
      </c>
      <c r="G8" s="6">
        <f t="shared" si="1"/>
        <v>-177.13759477388825</v>
      </c>
      <c r="H8" s="6">
        <f t="shared" si="0"/>
        <v>-47.507701727066248</v>
      </c>
      <c r="I8" s="7">
        <f t="shared" si="2"/>
        <v>130</v>
      </c>
      <c r="J8" s="7">
        <f t="shared" si="3"/>
        <v>0</v>
      </c>
      <c r="K8" s="7">
        <f t="shared" si="4"/>
        <v>130</v>
      </c>
      <c r="L8" s="11"/>
      <c r="M8" s="5"/>
      <c r="N8" s="5"/>
      <c r="O8" s="5"/>
      <c r="Q8" t="s">
        <v>35</v>
      </c>
      <c r="R8" t="s">
        <v>156</v>
      </c>
      <c r="S8">
        <v>451</v>
      </c>
      <c r="T8">
        <v>383</v>
      </c>
      <c r="U8">
        <v>130</v>
      </c>
      <c r="V8">
        <v>60</v>
      </c>
      <c r="W8">
        <v>18</v>
      </c>
      <c r="AA8" t="s">
        <v>35</v>
      </c>
      <c r="AB8" t="s">
        <v>156</v>
      </c>
      <c r="AC8">
        <v>451</v>
      </c>
      <c r="AD8">
        <v>383</v>
      </c>
      <c r="AE8">
        <v>18</v>
      </c>
      <c r="AF8">
        <v>60</v>
      </c>
    </row>
    <row r="9" spans="1:32" x14ac:dyDescent="0.25">
      <c r="A9" t="s">
        <v>36</v>
      </c>
      <c r="B9">
        <v>480</v>
      </c>
      <c r="C9">
        <v>360</v>
      </c>
      <c r="D9">
        <v>217</v>
      </c>
      <c r="E9">
        <v>414</v>
      </c>
      <c r="G9" s="6">
        <f t="shared" si="1"/>
        <v>-36.86989764584402</v>
      </c>
      <c r="H9" s="6">
        <f t="shared" si="0"/>
        <v>-120.62358202485389</v>
      </c>
      <c r="I9" s="7">
        <f t="shared" si="2"/>
        <v>84</v>
      </c>
      <c r="J9" s="7">
        <f t="shared" si="3"/>
        <v>0</v>
      </c>
      <c r="K9" s="7">
        <f t="shared" si="4"/>
        <v>84</v>
      </c>
      <c r="L9" s="11"/>
      <c r="M9" s="5"/>
      <c r="N9" s="5"/>
      <c r="O9" s="5"/>
      <c r="Q9" t="s">
        <v>36</v>
      </c>
      <c r="R9" t="s">
        <v>156</v>
      </c>
      <c r="S9">
        <v>217</v>
      </c>
      <c r="T9">
        <v>414</v>
      </c>
      <c r="U9">
        <v>84</v>
      </c>
      <c r="V9">
        <v>66</v>
      </c>
      <c r="W9">
        <v>25</v>
      </c>
      <c r="AA9" t="s">
        <v>36</v>
      </c>
      <c r="AB9" t="s">
        <v>156</v>
      </c>
      <c r="AC9">
        <v>217</v>
      </c>
      <c r="AD9">
        <v>414</v>
      </c>
      <c r="AE9">
        <v>25</v>
      </c>
      <c r="AF9">
        <v>66</v>
      </c>
    </row>
    <row r="10" spans="1:32" x14ac:dyDescent="0.25">
      <c r="A10" t="s">
        <v>37</v>
      </c>
      <c r="B10">
        <v>466</v>
      </c>
      <c r="C10">
        <v>104</v>
      </c>
      <c r="D10">
        <v>385</v>
      </c>
      <c r="E10">
        <v>52</v>
      </c>
      <c r="G10" s="6">
        <f t="shared" si="1"/>
        <v>42.969085763146893</v>
      </c>
      <c r="H10" s="6">
        <f t="shared" si="0"/>
        <v>70.927445612144624</v>
      </c>
      <c r="I10" s="7">
        <f t="shared" si="2"/>
        <v>28</v>
      </c>
      <c r="J10" s="7">
        <f t="shared" si="3"/>
        <v>28</v>
      </c>
      <c r="K10" s="7">
        <f t="shared" si="4"/>
        <v>0</v>
      </c>
      <c r="L10" s="11"/>
      <c r="M10" s="5"/>
      <c r="N10" s="5"/>
      <c r="O10" s="5"/>
      <c r="Q10" t="s">
        <v>37</v>
      </c>
      <c r="R10" t="s">
        <v>156</v>
      </c>
      <c r="S10">
        <v>385</v>
      </c>
      <c r="T10">
        <v>52</v>
      </c>
      <c r="U10">
        <v>28</v>
      </c>
      <c r="V10">
        <v>68</v>
      </c>
      <c r="W10">
        <v>34</v>
      </c>
      <c r="AA10" t="s">
        <v>37</v>
      </c>
      <c r="AB10" t="s">
        <v>156</v>
      </c>
      <c r="AC10">
        <v>385</v>
      </c>
      <c r="AD10">
        <v>52</v>
      </c>
      <c r="AE10">
        <v>34</v>
      </c>
      <c r="AF10">
        <v>68</v>
      </c>
    </row>
    <row r="11" spans="1:32" x14ac:dyDescent="0.25">
      <c r="A11" t="s">
        <v>38</v>
      </c>
      <c r="B11">
        <v>511</v>
      </c>
      <c r="C11">
        <v>298</v>
      </c>
      <c r="D11">
        <v>438</v>
      </c>
      <c r="E11">
        <v>401</v>
      </c>
      <c r="G11" s="6">
        <f t="shared" si="1"/>
        <v>-16.891695744674493</v>
      </c>
      <c r="H11" s="6">
        <f t="shared" si="0"/>
        <v>-53.76159339051852</v>
      </c>
      <c r="I11" s="7">
        <f t="shared" si="2"/>
        <v>37</v>
      </c>
      <c r="J11" s="7">
        <f t="shared" si="3"/>
        <v>0</v>
      </c>
      <c r="K11" s="7">
        <f t="shared" si="4"/>
        <v>37</v>
      </c>
      <c r="L11" s="11"/>
      <c r="M11" s="5"/>
      <c r="N11" s="5"/>
      <c r="O11" s="5"/>
      <c r="Q11" t="s">
        <v>38</v>
      </c>
      <c r="R11" t="s">
        <v>153</v>
      </c>
      <c r="S11">
        <v>438</v>
      </c>
      <c r="T11">
        <v>401</v>
      </c>
      <c r="U11">
        <v>37</v>
      </c>
      <c r="V11">
        <v>48</v>
      </c>
      <c r="W11">
        <v>94</v>
      </c>
      <c r="AA11" t="s">
        <v>38</v>
      </c>
      <c r="AB11" t="s">
        <v>153</v>
      </c>
      <c r="AC11">
        <v>438</v>
      </c>
      <c r="AD11">
        <v>401</v>
      </c>
      <c r="AE11">
        <v>94</v>
      </c>
      <c r="AF11">
        <v>48</v>
      </c>
    </row>
    <row r="12" spans="1:32" x14ac:dyDescent="0.25">
      <c r="A12" t="s">
        <v>39</v>
      </c>
      <c r="B12">
        <v>211</v>
      </c>
      <c r="C12">
        <v>72</v>
      </c>
      <c r="D12">
        <v>408</v>
      </c>
      <c r="E12">
        <v>414</v>
      </c>
      <c r="G12" s="6">
        <f t="shared" si="1"/>
        <v>122.97589119731043</v>
      </c>
      <c r="H12" s="6">
        <f t="shared" si="0"/>
        <v>-63.172125989685483</v>
      </c>
      <c r="I12" s="7">
        <f>MAX(1,CEILING(MIN(MOD(G12-H12,360),MOD(H12-G12,360)),1))</f>
        <v>174</v>
      </c>
      <c r="J12" s="7">
        <f t="shared" si="3"/>
        <v>0</v>
      </c>
      <c r="K12" s="7">
        <f t="shared" si="4"/>
        <v>174</v>
      </c>
      <c r="L12" s="11"/>
      <c r="M12" s="5"/>
      <c r="N12" s="5"/>
      <c r="O12" s="5"/>
      <c r="Q12" t="s">
        <v>39</v>
      </c>
      <c r="R12" t="s">
        <v>153</v>
      </c>
      <c r="S12">
        <v>408</v>
      </c>
      <c r="T12">
        <v>414</v>
      </c>
      <c r="U12">
        <v>174</v>
      </c>
      <c r="V12">
        <v>30</v>
      </c>
      <c r="W12">
        <v>59</v>
      </c>
      <c r="AA12" t="s">
        <v>39</v>
      </c>
      <c r="AB12" t="s">
        <v>153</v>
      </c>
      <c r="AC12">
        <v>408</v>
      </c>
      <c r="AD12">
        <v>414</v>
      </c>
      <c r="AE12">
        <v>59</v>
      </c>
      <c r="AF12">
        <v>30</v>
      </c>
    </row>
    <row r="13" spans="1:32" x14ac:dyDescent="0.25">
      <c r="A13" t="s">
        <v>40</v>
      </c>
      <c r="B13">
        <v>136</v>
      </c>
      <c r="C13">
        <v>318</v>
      </c>
      <c r="D13">
        <v>219</v>
      </c>
      <c r="E13">
        <v>412</v>
      </c>
      <c r="G13" s="6">
        <f t="shared" si="1"/>
        <v>-157.02727866917132</v>
      </c>
      <c r="H13" s="6">
        <f t="shared" si="0"/>
        <v>-120.42185216266783</v>
      </c>
      <c r="I13" s="7">
        <f t="shared" si="2"/>
        <v>37</v>
      </c>
      <c r="J13" s="7">
        <f t="shared" si="3"/>
        <v>0</v>
      </c>
      <c r="K13" s="7">
        <f t="shared" si="4"/>
        <v>37</v>
      </c>
      <c r="L13" s="11"/>
      <c r="M13" s="5"/>
      <c r="N13" s="5"/>
      <c r="O13" s="5"/>
      <c r="Q13" t="s">
        <v>40</v>
      </c>
      <c r="R13" t="s">
        <v>153</v>
      </c>
      <c r="S13">
        <v>219</v>
      </c>
      <c r="T13">
        <v>412</v>
      </c>
      <c r="U13">
        <v>37</v>
      </c>
      <c r="V13">
        <v>55</v>
      </c>
      <c r="W13">
        <v>3</v>
      </c>
      <c r="AA13" t="s">
        <v>40</v>
      </c>
      <c r="AB13" t="s">
        <v>153</v>
      </c>
      <c r="AC13">
        <v>219</v>
      </c>
      <c r="AD13">
        <v>412</v>
      </c>
      <c r="AE13">
        <v>3</v>
      </c>
      <c r="AF13">
        <v>55</v>
      </c>
    </row>
    <row r="14" spans="1:32" x14ac:dyDescent="0.25">
      <c r="A14" t="s">
        <v>41</v>
      </c>
      <c r="B14">
        <v>509</v>
      </c>
      <c r="C14">
        <v>305</v>
      </c>
      <c r="D14">
        <v>448</v>
      </c>
      <c r="E14">
        <v>385</v>
      </c>
      <c r="G14" s="6">
        <f t="shared" si="1"/>
        <v>-18.978879755713447</v>
      </c>
      <c r="H14" s="6">
        <f t="shared" si="0"/>
        <v>-48.563268062906168</v>
      </c>
      <c r="I14" s="7">
        <f t="shared" si="2"/>
        <v>30</v>
      </c>
      <c r="J14" s="7">
        <f t="shared" si="3"/>
        <v>0</v>
      </c>
      <c r="K14" s="7">
        <f t="shared" si="4"/>
        <v>30</v>
      </c>
      <c r="L14" s="11"/>
      <c r="M14" s="5"/>
      <c r="N14" s="5"/>
      <c r="O14" s="5"/>
      <c r="Q14" t="s">
        <v>41</v>
      </c>
      <c r="R14" t="s">
        <v>155</v>
      </c>
      <c r="S14">
        <v>448</v>
      </c>
      <c r="T14">
        <v>385</v>
      </c>
      <c r="U14">
        <v>30</v>
      </c>
      <c r="V14">
        <v>68</v>
      </c>
      <c r="W14">
        <v>10</v>
      </c>
      <c r="AA14" t="s">
        <v>41</v>
      </c>
      <c r="AB14" t="s">
        <v>155</v>
      </c>
      <c r="AC14">
        <v>448</v>
      </c>
      <c r="AD14">
        <v>385</v>
      </c>
      <c r="AE14">
        <v>10</v>
      </c>
      <c r="AF14">
        <v>68</v>
      </c>
    </row>
    <row r="15" spans="1:32" x14ac:dyDescent="0.25">
      <c r="A15" t="s">
        <v>42</v>
      </c>
      <c r="B15">
        <v>120</v>
      </c>
      <c r="C15">
        <v>243</v>
      </c>
      <c r="D15">
        <v>266</v>
      </c>
      <c r="E15">
        <v>428</v>
      </c>
      <c r="G15" s="6">
        <f t="shared" si="1"/>
        <v>-179.14062775635534</v>
      </c>
      <c r="H15" s="6">
        <f t="shared" si="0"/>
        <v>-106.02586744844976</v>
      </c>
      <c r="I15" s="7">
        <f t="shared" si="2"/>
        <v>74</v>
      </c>
      <c r="J15" s="7">
        <f t="shared" si="3"/>
        <v>0</v>
      </c>
      <c r="K15" s="7">
        <f t="shared" si="4"/>
        <v>74</v>
      </c>
      <c r="L15" s="11"/>
      <c r="M15" s="5"/>
      <c r="N15" s="5"/>
      <c r="O15" s="5"/>
      <c r="Q15" t="s">
        <v>42</v>
      </c>
      <c r="R15" t="s">
        <v>155</v>
      </c>
      <c r="S15">
        <v>266</v>
      </c>
      <c r="T15">
        <v>428</v>
      </c>
      <c r="U15">
        <v>74</v>
      </c>
      <c r="V15">
        <v>72</v>
      </c>
      <c r="W15">
        <v>22</v>
      </c>
      <c r="AA15" t="s">
        <v>42</v>
      </c>
      <c r="AB15" t="s">
        <v>155</v>
      </c>
      <c r="AC15">
        <v>266</v>
      </c>
      <c r="AD15">
        <v>428</v>
      </c>
      <c r="AE15">
        <v>22</v>
      </c>
      <c r="AF15">
        <v>72</v>
      </c>
    </row>
    <row r="16" spans="1:32" x14ac:dyDescent="0.25">
      <c r="A16" t="s">
        <v>43</v>
      </c>
      <c r="B16">
        <v>451</v>
      </c>
      <c r="C16">
        <v>391</v>
      </c>
      <c r="D16">
        <v>215</v>
      </c>
      <c r="E16">
        <v>411</v>
      </c>
      <c r="G16" s="6">
        <f t="shared" si="1"/>
        <v>-49.056737861294884</v>
      </c>
      <c r="H16" s="6">
        <f t="shared" si="0"/>
        <v>-121.55138494831347</v>
      </c>
      <c r="I16" s="7">
        <f t="shared" si="2"/>
        <v>73</v>
      </c>
      <c r="J16" s="7">
        <f t="shared" si="3"/>
        <v>0</v>
      </c>
      <c r="K16" s="7">
        <f t="shared" si="4"/>
        <v>73</v>
      </c>
      <c r="L16" s="11"/>
      <c r="M16" s="5"/>
      <c r="N16" s="5"/>
      <c r="O16" s="5"/>
      <c r="Q16" t="s">
        <v>43</v>
      </c>
      <c r="R16" t="s">
        <v>155</v>
      </c>
      <c r="S16">
        <v>215</v>
      </c>
      <c r="T16">
        <v>411</v>
      </c>
      <c r="U16">
        <v>73</v>
      </c>
      <c r="V16">
        <v>46</v>
      </c>
      <c r="W16">
        <v>33</v>
      </c>
      <c r="AA16" t="s">
        <v>43</v>
      </c>
      <c r="AB16" t="s">
        <v>155</v>
      </c>
      <c r="AC16">
        <v>215</v>
      </c>
      <c r="AD16">
        <v>411</v>
      </c>
      <c r="AE16">
        <v>33</v>
      </c>
      <c r="AF16">
        <v>46</v>
      </c>
    </row>
    <row r="17" spans="1:32" x14ac:dyDescent="0.25">
      <c r="A17" t="s">
        <v>44</v>
      </c>
      <c r="B17">
        <v>516</v>
      </c>
      <c r="C17">
        <v>202</v>
      </c>
      <c r="D17">
        <v>481</v>
      </c>
      <c r="E17">
        <v>124</v>
      </c>
      <c r="G17" s="6">
        <f t="shared" si="1"/>
        <v>10.972240237811643</v>
      </c>
      <c r="H17" s="6">
        <f t="shared" si="0"/>
        <v>35.772632805710671</v>
      </c>
      <c r="I17" s="7">
        <f t="shared" si="2"/>
        <v>25</v>
      </c>
      <c r="J17" s="7">
        <f t="shared" si="3"/>
        <v>25</v>
      </c>
      <c r="K17" s="7">
        <f t="shared" si="4"/>
        <v>0</v>
      </c>
      <c r="L17" s="11"/>
      <c r="M17" s="5"/>
      <c r="N17" s="5"/>
      <c r="O17" s="5"/>
      <c r="Q17" t="s">
        <v>44</v>
      </c>
      <c r="R17" t="s">
        <v>154</v>
      </c>
      <c r="S17">
        <v>481</v>
      </c>
      <c r="T17">
        <v>124</v>
      </c>
      <c r="U17">
        <v>25</v>
      </c>
      <c r="V17">
        <v>69</v>
      </c>
      <c r="W17">
        <v>68</v>
      </c>
      <c r="AA17" t="s">
        <v>44</v>
      </c>
      <c r="AB17" t="s">
        <v>154</v>
      </c>
      <c r="AC17">
        <v>481</v>
      </c>
      <c r="AD17">
        <v>124</v>
      </c>
      <c r="AE17">
        <v>68</v>
      </c>
      <c r="AF17">
        <v>69</v>
      </c>
    </row>
    <row r="18" spans="1:32" x14ac:dyDescent="0.25">
      <c r="A18" t="s">
        <v>45</v>
      </c>
      <c r="B18">
        <v>471</v>
      </c>
      <c r="C18">
        <v>109</v>
      </c>
      <c r="D18">
        <v>511</v>
      </c>
      <c r="E18">
        <v>183</v>
      </c>
      <c r="G18" s="6">
        <f t="shared" si="1"/>
        <v>40.943262138705123</v>
      </c>
      <c r="H18" s="6">
        <f t="shared" si="0"/>
        <v>16.616645858470179</v>
      </c>
      <c r="I18" s="7">
        <f t="shared" si="2"/>
        <v>25</v>
      </c>
      <c r="J18" s="7">
        <f t="shared" si="3"/>
        <v>25</v>
      </c>
      <c r="K18" s="7">
        <f t="shared" si="4"/>
        <v>0</v>
      </c>
      <c r="L18" s="11"/>
      <c r="M18" s="5"/>
      <c r="N18" s="5"/>
      <c r="O18" s="5"/>
      <c r="Q18" t="s">
        <v>45</v>
      </c>
      <c r="R18" t="s">
        <v>154</v>
      </c>
      <c r="S18">
        <v>511</v>
      </c>
      <c r="T18">
        <v>183</v>
      </c>
      <c r="U18">
        <v>25</v>
      </c>
      <c r="V18">
        <v>52</v>
      </c>
      <c r="W18">
        <v>4</v>
      </c>
      <c r="AA18" t="s">
        <v>45</v>
      </c>
      <c r="AB18" t="s">
        <v>154</v>
      </c>
      <c r="AC18">
        <v>511</v>
      </c>
      <c r="AD18">
        <v>183</v>
      </c>
      <c r="AE18">
        <v>4</v>
      </c>
      <c r="AF18">
        <v>52</v>
      </c>
    </row>
    <row r="19" spans="1:32" x14ac:dyDescent="0.25">
      <c r="A19" t="s">
        <v>46</v>
      </c>
      <c r="B19">
        <v>520</v>
      </c>
      <c r="C19">
        <v>237</v>
      </c>
      <c r="D19">
        <v>410</v>
      </c>
      <c r="E19">
        <v>414</v>
      </c>
      <c r="G19" s="6">
        <f t="shared" si="1"/>
        <v>0.8593722436446809</v>
      </c>
      <c r="H19" s="6">
        <f t="shared" si="0"/>
        <v>-62.650124219930134</v>
      </c>
      <c r="I19" s="7">
        <f t="shared" si="2"/>
        <v>64</v>
      </c>
      <c r="J19" s="7">
        <f t="shared" si="3"/>
        <v>0</v>
      </c>
      <c r="K19" s="7">
        <f t="shared" si="4"/>
        <v>64</v>
      </c>
      <c r="L19" s="11"/>
      <c r="M19" s="5"/>
      <c r="N19" s="5"/>
      <c r="O19" s="5"/>
      <c r="Q19" t="s">
        <v>46</v>
      </c>
      <c r="R19" t="s">
        <v>154</v>
      </c>
      <c r="S19">
        <v>410</v>
      </c>
      <c r="T19">
        <v>414</v>
      </c>
      <c r="U19">
        <v>64</v>
      </c>
      <c r="V19">
        <v>46</v>
      </c>
      <c r="W19">
        <v>8</v>
      </c>
      <c r="AA19" t="s">
        <v>46</v>
      </c>
      <c r="AB19" t="s">
        <v>154</v>
      </c>
      <c r="AC19">
        <v>410</v>
      </c>
      <c r="AD19">
        <v>414</v>
      </c>
      <c r="AE19">
        <v>8</v>
      </c>
      <c r="AF19">
        <v>46</v>
      </c>
    </row>
    <row r="20" spans="1:32" x14ac:dyDescent="0.25">
      <c r="A20" t="s">
        <v>47</v>
      </c>
      <c r="B20">
        <v>507</v>
      </c>
      <c r="C20">
        <v>168</v>
      </c>
      <c r="D20">
        <v>498</v>
      </c>
      <c r="E20">
        <v>154</v>
      </c>
      <c r="G20" s="6">
        <f t="shared" si="1"/>
        <v>21.05803978825281</v>
      </c>
      <c r="H20" s="6">
        <f t="shared" si="0"/>
        <v>25.787328182814374</v>
      </c>
      <c r="I20" s="7">
        <f t="shared" si="2"/>
        <v>5</v>
      </c>
      <c r="J20" s="7">
        <f t="shared" si="3"/>
        <v>5</v>
      </c>
      <c r="K20" s="7">
        <f t="shared" si="4"/>
        <v>0</v>
      </c>
      <c r="L20" s="11"/>
      <c r="M20" s="5"/>
      <c r="N20" s="5"/>
      <c r="O20" s="5"/>
      <c r="Q20" t="s">
        <v>47</v>
      </c>
      <c r="R20" t="s">
        <v>156</v>
      </c>
      <c r="S20">
        <v>498</v>
      </c>
      <c r="T20">
        <v>154</v>
      </c>
      <c r="U20">
        <v>5</v>
      </c>
      <c r="V20">
        <v>70</v>
      </c>
      <c r="W20">
        <v>40</v>
      </c>
      <c r="AA20" t="s">
        <v>47</v>
      </c>
      <c r="AB20" t="s">
        <v>156</v>
      </c>
      <c r="AC20">
        <v>498</v>
      </c>
      <c r="AD20">
        <v>154</v>
      </c>
      <c r="AE20">
        <v>40</v>
      </c>
      <c r="AF20">
        <v>70</v>
      </c>
    </row>
    <row r="21" spans="1:32" x14ac:dyDescent="0.25">
      <c r="A21" t="s">
        <v>48</v>
      </c>
      <c r="B21">
        <v>351</v>
      </c>
      <c r="C21">
        <v>42</v>
      </c>
      <c r="D21">
        <v>391</v>
      </c>
      <c r="E21">
        <v>53</v>
      </c>
      <c r="G21" s="6">
        <f t="shared" si="1"/>
        <v>81.101686935537401</v>
      </c>
      <c r="H21" s="6">
        <f t="shared" si="0"/>
        <v>69.209274725585303</v>
      </c>
      <c r="I21" s="7">
        <f t="shared" si="2"/>
        <v>12</v>
      </c>
      <c r="J21" s="7">
        <f t="shared" si="3"/>
        <v>12</v>
      </c>
      <c r="K21" s="7">
        <f t="shared" si="4"/>
        <v>0</v>
      </c>
      <c r="L21" s="11"/>
      <c r="M21" s="5"/>
      <c r="N21" s="5"/>
      <c r="O21" s="5"/>
      <c r="Q21" t="s">
        <v>48</v>
      </c>
      <c r="R21" t="s">
        <v>156</v>
      </c>
      <c r="S21">
        <v>391</v>
      </c>
      <c r="T21">
        <v>53</v>
      </c>
      <c r="U21">
        <v>12</v>
      </c>
      <c r="V21">
        <v>27</v>
      </c>
      <c r="W21">
        <v>13</v>
      </c>
      <c r="AA21" t="s">
        <v>48</v>
      </c>
      <c r="AB21" t="s">
        <v>156</v>
      </c>
      <c r="AC21">
        <v>391</v>
      </c>
      <c r="AD21">
        <v>53</v>
      </c>
      <c r="AE21">
        <v>13</v>
      </c>
      <c r="AF21">
        <v>27</v>
      </c>
    </row>
    <row r="22" spans="1:32" x14ac:dyDescent="0.25">
      <c r="A22" t="s">
        <v>49</v>
      </c>
      <c r="B22">
        <v>217</v>
      </c>
      <c r="C22">
        <v>69</v>
      </c>
      <c r="D22">
        <v>433</v>
      </c>
      <c r="E22">
        <v>78</v>
      </c>
      <c r="G22" s="6">
        <f t="shared" si="1"/>
        <v>121.06220279174576</v>
      </c>
      <c r="H22" s="6">
        <f t="shared" si="0"/>
        <v>55.10303700085155</v>
      </c>
      <c r="I22" s="7">
        <f t="shared" si="2"/>
        <v>66</v>
      </c>
      <c r="J22" s="7">
        <f t="shared" si="3"/>
        <v>66</v>
      </c>
      <c r="K22" s="7">
        <f t="shared" si="4"/>
        <v>0</v>
      </c>
      <c r="L22" s="11"/>
      <c r="M22" s="5"/>
      <c r="N22" s="5"/>
      <c r="O22" s="5"/>
      <c r="Q22" t="s">
        <v>49</v>
      </c>
      <c r="R22" t="s">
        <v>156</v>
      </c>
      <c r="S22">
        <v>433</v>
      </c>
      <c r="T22">
        <v>78</v>
      </c>
      <c r="U22">
        <v>66</v>
      </c>
      <c r="V22">
        <v>73</v>
      </c>
      <c r="W22">
        <v>28</v>
      </c>
      <c r="AA22" t="s">
        <v>49</v>
      </c>
      <c r="AB22" t="s">
        <v>156</v>
      </c>
      <c r="AC22">
        <v>433</v>
      </c>
      <c r="AD22">
        <v>78</v>
      </c>
      <c r="AE22">
        <v>28</v>
      </c>
      <c r="AF22">
        <v>73</v>
      </c>
    </row>
    <row r="23" spans="1:32" x14ac:dyDescent="0.25">
      <c r="A23" t="s">
        <v>50</v>
      </c>
      <c r="B23">
        <v>491</v>
      </c>
      <c r="C23">
        <v>137</v>
      </c>
      <c r="D23">
        <v>375</v>
      </c>
      <c r="E23">
        <v>47</v>
      </c>
      <c r="G23" s="6">
        <f t="shared" si="1"/>
        <v>31.062202791745761</v>
      </c>
      <c r="H23" s="6">
        <f t="shared" si="0"/>
        <v>74.09382091671273</v>
      </c>
      <c r="I23" s="7">
        <f t="shared" si="2"/>
        <v>44</v>
      </c>
      <c r="J23" s="7">
        <f t="shared" si="3"/>
        <v>44</v>
      </c>
      <c r="K23" s="7">
        <f t="shared" si="4"/>
        <v>0</v>
      </c>
      <c r="L23" s="11"/>
      <c r="M23" s="5"/>
      <c r="N23" s="5"/>
      <c r="O23" s="5"/>
      <c r="Q23" t="s">
        <v>50</v>
      </c>
      <c r="R23" t="s">
        <v>153</v>
      </c>
      <c r="S23">
        <v>375</v>
      </c>
      <c r="T23">
        <v>47</v>
      </c>
      <c r="U23">
        <v>44</v>
      </c>
      <c r="V23">
        <v>20</v>
      </c>
      <c r="W23">
        <v>4</v>
      </c>
      <c r="AA23" t="s">
        <v>50</v>
      </c>
      <c r="AB23" t="s">
        <v>153</v>
      </c>
      <c r="AC23">
        <v>375</v>
      </c>
      <c r="AD23">
        <v>47</v>
      </c>
      <c r="AE23">
        <v>4</v>
      </c>
      <c r="AF23">
        <v>20</v>
      </c>
    </row>
    <row r="24" spans="1:32" x14ac:dyDescent="0.25">
      <c r="A24" t="s">
        <v>51</v>
      </c>
      <c r="B24">
        <v>385</v>
      </c>
      <c r="C24">
        <v>51</v>
      </c>
      <c r="D24">
        <v>206</v>
      </c>
      <c r="E24">
        <v>398</v>
      </c>
      <c r="G24" s="6">
        <f t="shared" si="1"/>
        <v>71.02112024428655</v>
      </c>
      <c r="H24" s="6">
        <f t="shared" si="0"/>
        <v>-125.81116392264124</v>
      </c>
      <c r="I24" s="7">
        <f t="shared" si="2"/>
        <v>164</v>
      </c>
      <c r="J24" s="7">
        <f t="shared" si="3"/>
        <v>0</v>
      </c>
      <c r="K24" s="7">
        <f t="shared" si="4"/>
        <v>164</v>
      </c>
      <c r="L24" s="11"/>
      <c r="M24" s="5"/>
      <c r="N24" s="5"/>
      <c r="O24" s="5"/>
      <c r="Q24" t="s">
        <v>51</v>
      </c>
      <c r="R24" t="s">
        <v>153</v>
      </c>
      <c r="S24">
        <v>206</v>
      </c>
      <c r="T24">
        <v>398</v>
      </c>
      <c r="U24">
        <v>164</v>
      </c>
      <c r="V24">
        <v>57</v>
      </c>
      <c r="W24">
        <v>10</v>
      </c>
      <c r="AA24" t="s">
        <v>51</v>
      </c>
      <c r="AB24" t="s">
        <v>153</v>
      </c>
      <c r="AC24">
        <v>206</v>
      </c>
      <c r="AD24">
        <v>398</v>
      </c>
      <c r="AE24">
        <v>10</v>
      </c>
      <c r="AF24">
        <v>57</v>
      </c>
    </row>
    <row r="25" spans="1:32" x14ac:dyDescent="0.25">
      <c r="A25" t="s">
        <v>52</v>
      </c>
      <c r="B25">
        <v>417</v>
      </c>
      <c r="C25">
        <v>65</v>
      </c>
      <c r="D25">
        <v>208</v>
      </c>
      <c r="E25">
        <v>400</v>
      </c>
      <c r="G25" s="6">
        <f t="shared" si="1"/>
        <v>61.00102285384601</v>
      </c>
      <c r="H25" s="6">
        <f t="shared" si="0"/>
        <v>-124.99202019855865</v>
      </c>
      <c r="I25" s="7">
        <f t="shared" si="2"/>
        <v>175</v>
      </c>
      <c r="J25" s="7">
        <f t="shared" si="3"/>
        <v>0</v>
      </c>
      <c r="K25" s="7">
        <f t="shared" si="4"/>
        <v>175</v>
      </c>
      <c r="L25" s="11"/>
      <c r="M25" s="5"/>
      <c r="N25" s="5"/>
      <c r="O25" s="5"/>
      <c r="Q25" t="s">
        <v>52</v>
      </c>
      <c r="R25" t="s">
        <v>153</v>
      </c>
      <c r="S25">
        <v>208</v>
      </c>
      <c r="T25">
        <v>400</v>
      </c>
      <c r="U25">
        <v>175</v>
      </c>
      <c r="V25">
        <v>81</v>
      </c>
      <c r="W25">
        <v>5</v>
      </c>
      <c r="AA25" t="s">
        <v>52</v>
      </c>
      <c r="AB25" t="s">
        <v>153</v>
      </c>
      <c r="AC25">
        <v>208</v>
      </c>
      <c r="AD25">
        <v>400</v>
      </c>
      <c r="AE25">
        <v>5</v>
      </c>
      <c r="AF25">
        <v>81</v>
      </c>
    </row>
    <row r="26" spans="1:32" x14ac:dyDescent="0.25">
      <c r="A26" t="s">
        <v>53</v>
      </c>
      <c r="B26">
        <v>478</v>
      </c>
      <c r="C26">
        <v>363</v>
      </c>
      <c r="D26">
        <v>464</v>
      </c>
      <c r="E26">
        <v>377</v>
      </c>
      <c r="G26" s="6">
        <f t="shared" si="1"/>
        <v>-37.900080355368367</v>
      </c>
      <c r="H26" s="6">
        <f t="shared" si="0"/>
        <v>-43.572998132485317</v>
      </c>
      <c r="I26" s="7">
        <f t="shared" si="2"/>
        <v>6</v>
      </c>
      <c r="J26" s="7">
        <f t="shared" si="3"/>
        <v>0</v>
      </c>
      <c r="K26" s="7">
        <f t="shared" si="4"/>
        <v>6</v>
      </c>
      <c r="L26" s="11"/>
      <c r="M26" s="5"/>
      <c r="N26" s="5"/>
      <c r="O26" s="5"/>
      <c r="Q26" t="s">
        <v>53</v>
      </c>
      <c r="R26" t="s">
        <v>155</v>
      </c>
      <c r="S26">
        <v>464</v>
      </c>
      <c r="T26">
        <v>377</v>
      </c>
      <c r="U26">
        <v>6</v>
      </c>
      <c r="V26">
        <v>74</v>
      </c>
      <c r="W26">
        <v>74</v>
      </c>
      <c r="AA26" t="s">
        <v>53</v>
      </c>
      <c r="AB26" t="s">
        <v>155</v>
      </c>
      <c r="AC26">
        <v>464</v>
      </c>
      <c r="AD26">
        <v>377</v>
      </c>
      <c r="AE26">
        <v>74</v>
      </c>
      <c r="AF26">
        <v>74</v>
      </c>
    </row>
    <row r="27" spans="1:32" x14ac:dyDescent="0.25">
      <c r="A27" t="s">
        <v>54</v>
      </c>
      <c r="B27">
        <v>150</v>
      </c>
      <c r="C27">
        <v>346</v>
      </c>
      <c r="D27">
        <v>177</v>
      </c>
      <c r="E27">
        <v>381</v>
      </c>
      <c r="G27" s="6">
        <f t="shared" si="1"/>
        <v>-148.05524722379661</v>
      </c>
      <c r="H27" s="6">
        <f t="shared" si="0"/>
        <v>-135.40348473505873</v>
      </c>
      <c r="I27" s="7">
        <f t="shared" si="2"/>
        <v>13</v>
      </c>
      <c r="J27" s="7">
        <f t="shared" si="3"/>
        <v>0</v>
      </c>
      <c r="K27" s="7">
        <f t="shared" si="4"/>
        <v>13</v>
      </c>
      <c r="L27" s="11"/>
      <c r="M27" s="5"/>
      <c r="N27" s="5"/>
      <c r="O27" s="5"/>
      <c r="Q27" t="s">
        <v>54</v>
      </c>
      <c r="R27" t="s">
        <v>155</v>
      </c>
      <c r="S27">
        <v>177</v>
      </c>
      <c r="T27">
        <v>381</v>
      </c>
      <c r="U27">
        <v>13</v>
      </c>
      <c r="V27">
        <v>71</v>
      </c>
      <c r="W27">
        <v>36</v>
      </c>
      <c r="AA27" t="s">
        <v>54</v>
      </c>
      <c r="AB27" t="s">
        <v>155</v>
      </c>
      <c r="AC27">
        <v>177</v>
      </c>
      <c r="AD27">
        <v>381</v>
      </c>
      <c r="AE27">
        <v>36</v>
      </c>
      <c r="AF27">
        <v>71</v>
      </c>
    </row>
    <row r="28" spans="1:32" x14ac:dyDescent="0.25">
      <c r="A28" t="s">
        <v>55</v>
      </c>
      <c r="B28">
        <v>171</v>
      </c>
      <c r="C28">
        <v>374</v>
      </c>
      <c r="D28">
        <v>156</v>
      </c>
      <c r="E28">
        <v>349</v>
      </c>
      <c r="G28" s="6">
        <f t="shared" si="1"/>
        <v>-138.03403964694499</v>
      </c>
      <c r="H28" s="6">
        <f t="shared" si="0"/>
        <v>-146.39063070166333</v>
      </c>
      <c r="I28" s="7">
        <f t="shared" si="2"/>
        <v>9</v>
      </c>
      <c r="J28" s="7">
        <f t="shared" si="3"/>
        <v>0</v>
      </c>
      <c r="K28" s="7">
        <f t="shared" si="4"/>
        <v>9</v>
      </c>
      <c r="L28" s="11"/>
      <c r="M28" s="5"/>
      <c r="N28" s="5"/>
      <c r="O28" s="5"/>
      <c r="Q28" t="s">
        <v>55</v>
      </c>
      <c r="R28" t="s">
        <v>155</v>
      </c>
      <c r="S28">
        <v>156</v>
      </c>
      <c r="T28">
        <v>349</v>
      </c>
      <c r="U28">
        <v>9</v>
      </c>
      <c r="V28">
        <v>74</v>
      </c>
      <c r="W28">
        <v>69</v>
      </c>
      <c r="AA28" t="s">
        <v>55</v>
      </c>
      <c r="AB28" t="s">
        <v>155</v>
      </c>
      <c r="AC28">
        <v>156</v>
      </c>
      <c r="AD28">
        <v>349</v>
      </c>
      <c r="AE28">
        <v>69</v>
      </c>
      <c r="AF28">
        <v>74</v>
      </c>
    </row>
    <row r="29" spans="1:32" x14ac:dyDescent="0.25">
      <c r="A29" t="s">
        <v>56</v>
      </c>
      <c r="B29">
        <v>245</v>
      </c>
      <c r="C29">
        <v>55</v>
      </c>
      <c r="D29">
        <v>200</v>
      </c>
      <c r="E29">
        <v>82</v>
      </c>
      <c r="G29" s="6">
        <f t="shared" si="1"/>
        <v>112.0678995624102</v>
      </c>
      <c r="H29" s="6">
        <f t="shared" si="0"/>
        <v>127.21644047353459</v>
      </c>
      <c r="I29" s="7">
        <f t="shared" si="2"/>
        <v>16</v>
      </c>
      <c r="J29" s="7">
        <f t="shared" si="3"/>
        <v>16</v>
      </c>
      <c r="K29" s="7">
        <f t="shared" si="4"/>
        <v>0</v>
      </c>
      <c r="L29" s="11"/>
      <c r="M29" s="5"/>
      <c r="N29" s="5"/>
      <c r="O29" s="5"/>
      <c r="Q29" t="s">
        <v>56</v>
      </c>
      <c r="R29" t="s">
        <v>154</v>
      </c>
      <c r="S29">
        <v>200</v>
      </c>
      <c r="T29">
        <v>82</v>
      </c>
      <c r="U29">
        <v>16</v>
      </c>
      <c r="V29">
        <v>40</v>
      </c>
      <c r="W29">
        <v>60</v>
      </c>
      <c r="AA29" t="s">
        <v>56</v>
      </c>
      <c r="AB29" t="s">
        <v>154</v>
      </c>
      <c r="AC29">
        <v>200</v>
      </c>
      <c r="AD29">
        <v>82</v>
      </c>
      <c r="AE29">
        <v>60</v>
      </c>
      <c r="AF29">
        <v>40</v>
      </c>
    </row>
    <row r="30" spans="1:32" x14ac:dyDescent="0.25">
      <c r="A30" t="s">
        <v>57</v>
      </c>
      <c r="B30">
        <v>226</v>
      </c>
      <c r="C30">
        <v>417</v>
      </c>
      <c r="D30">
        <v>119</v>
      </c>
      <c r="E30">
        <v>250</v>
      </c>
      <c r="G30" s="6">
        <f t="shared" si="1"/>
        <v>-117.97158458138142</v>
      </c>
      <c r="H30" s="6">
        <f t="shared" si="0"/>
        <v>-177.1518120886121</v>
      </c>
      <c r="I30" s="7">
        <f t="shared" si="2"/>
        <v>60</v>
      </c>
      <c r="J30" s="7">
        <f t="shared" si="3"/>
        <v>0</v>
      </c>
      <c r="K30" s="7">
        <f t="shared" si="4"/>
        <v>60</v>
      </c>
      <c r="L30" s="11"/>
      <c r="M30" s="5"/>
      <c r="N30" s="5"/>
      <c r="O30" s="5"/>
      <c r="Q30" t="s">
        <v>57</v>
      </c>
      <c r="R30" t="s">
        <v>154</v>
      </c>
      <c r="S30">
        <v>119</v>
      </c>
      <c r="T30">
        <v>250</v>
      </c>
      <c r="U30">
        <v>60</v>
      </c>
      <c r="V30">
        <v>26</v>
      </c>
      <c r="W30">
        <v>61</v>
      </c>
      <c r="AA30" t="s">
        <v>57</v>
      </c>
      <c r="AB30" t="s">
        <v>154</v>
      </c>
      <c r="AC30">
        <v>119</v>
      </c>
      <c r="AD30">
        <v>250</v>
      </c>
      <c r="AE30">
        <v>61</v>
      </c>
      <c r="AF30">
        <v>26</v>
      </c>
    </row>
    <row r="31" spans="1:32" x14ac:dyDescent="0.25">
      <c r="A31" t="s">
        <v>58</v>
      </c>
      <c r="B31">
        <v>130</v>
      </c>
      <c r="C31">
        <v>178</v>
      </c>
      <c r="D31">
        <v>163</v>
      </c>
      <c r="E31">
        <v>117</v>
      </c>
      <c r="G31" s="6">
        <f t="shared" si="1"/>
        <v>161.92767785104053</v>
      </c>
      <c r="H31" s="6">
        <f t="shared" si="0"/>
        <v>141.92344891481054</v>
      </c>
      <c r="I31" s="7">
        <f t="shared" si="2"/>
        <v>21</v>
      </c>
      <c r="J31" s="7">
        <f t="shared" si="3"/>
        <v>21</v>
      </c>
      <c r="K31" s="7">
        <f t="shared" si="4"/>
        <v>0</v>
      </c>
      <c r="L31" s="11"/>
      <c r="M31" s="5"/>
      <c r="N31" s="5"/>
      <c r="O31" s="5"/>
      <c r="Q31" t="s">
        <v>58</v>
      </c>
      <c r="R31" t="s">
        <v>154</v>
      </c>
      <c r="S31">
        <v>163</v>
      </c>
      <c r="T31">
        <v>117</v>
      </c>
      <c r="U31">
        <v>21</v>
      </c>
      <c r="V31">
        <v>72</v>
      </c>
      <c r="W31">
        <v>70</v>
      </c>
      <c r="AA31" t="s">
        <v>58</v>
      </c>
      <c r="AB31" t="s">
        <v>154</v>
      </c>
      <c r="AC31">
        <v>163</v>
      </c>
      <c r="AD31">
        <v>117</v>
      </c>
      <c r="AE31">
        <v>70</v>
      </c>
      <c r="AF31">
        <v>72</v>
      </c>
    </row>
    <row r="32" spans="1:32" x14ac:dyDescent="0.25">
      <c r="A32" t="s">
        <v>59</v>
      </c>
      <c r="B32">
        <v>122</v>
      </c>
      <c r="C32">
        <v>212</v>
      </c>
      <c r="D32">
        <v>121</v>
      </c>
      <c r="E32">
        <v>226</v>
      </c>
      <c r="G32" s="6">
        <f t="shared" si="1"/>
        <v>171.9509382983255</v>
      </c>
      <c r="H32" s="6">
        <f t="shared" si="0"/>
        <v>175.97577153172728</v>
      </c>
      <c r="I32" s="7">
        <f t="shared" si="2"/>
        <v>5</v>
      </c>
      <c r="J32" s="7">
        <f t="shared" si="3"/>
        <v>5</v>
      </c>
      <c r="K32" s="7">
        <f t="shared" si="4"/>
        <v>0</v>
      </c>
      <c r="L32" s="11"/>
      <c r="M32" s="5"/>
      <c r="N32" s="5"/>
      <c r="O32" s="5"/>
      <c r="Q32" t="s">
        <v>59</v>
      </c>
      <c r="R32" t="s">
        <v>156</v>
      </c>
      <c r="S32">
        <v>121</v>
      </c>
      <c r="T32">
        <v>226</v>
      </c>
      <c r="U32">
        <v>5</v>
      </c>
      <c r="V32">
        <v>81</v>
      </c>
      <c r="W32">
        <v>28</v>
      </c>
      <c r="AA32" t="s">
        <v>59</v>
      </c>
      <c r="AB32" t="s">
        <v>156</v>
      </c>
      <c r="AC32">
        <v>121</v>
      </c>
      <c r="AD32">
        <v>226</v>
      </c>
      <c r="AE32">
        <v>28</v>
      </c>
      <c r="AF32">
        <v>81</v>
      </c>
    </row>
    <row r="33" spans="1:32" x14ac:dyDescent="0.25">
      <c r="A33" t="s">
        <v>60</v>
      </c>
      <c r="B33">
        <v>454</v>
      </c>
      <c r="C33">
        <v>389</v>
      </c>
      <c r="D33">
        <v>521</v>
      </c>
      <c r="E33">
        <v>245</v>
      </c>
      <c r="G33" s="6">
        <f t="shared" si="1"/>
        <v>-48.034039646945011</v>
      </c>
      <c r="H33" s="6">
        <f t="shared" si="0"/>
        <v>-1.4249742725154242</v>
      </c>
      <c r="I33" s="7">
        <f t="shared" si="2"/>
        <v>47</v>
      </c>
      <c r="J33" s="7">
        <f t="shared" si="3"/>
        <v>0</v>
      </c>
      <c r="K33" s="7">
        <f t="shared" si="4"/>
        <v>47</v>
      </c>
      <c r="L33" s="11"/>
      <c r="M33" s="5"/>
      <c r="N33" s="5"/>
      <c r="O33" s="5"/>
      <c r="Q33" t="s">
        <v>60</v>
      </c>
      <c r="R33" t="s">
        <v>156</v>
      </c>
      <c r="S33">
        <v>521</v>
      </c>
      <c r="T33">
        <v>245</v>
      </c>
      <c r="U33">
        <v>47</v>
      </c>
      <c r="V33">
        <v>70</v>
      </c>
      <c r="W33">
        <v>39</v>
      </c>
      <c r="AA33" t="s">
        <v>60</v>
      </c>
      <c r="AB33" t="s">
        <v>156</v>
      </c>
      <c r="AC33">
        <v>521</v>
      </c>
      <c r="AD33">
        <v>245</v>
      </c>
      <c r="AE33">
        <v>39</v>
      </c>
      <c r="AF33">
        <v>70</v>
      </c>
    </row>
    <row r="34" spans="1:32" x14ac:dyDescent="0.25">
      <c r="A34" t="s">
        <v>61</v>
      </c>
      <c r="B34">
        <v>414</v>
      </c>
      <c r="C34">
        <v>63</v>
      </c>
      <c r="D34">
        <v>462</v>
      </c>
      <c r="E34">
        <v>99</v>
      </c>
      <c r="G34" s="6">
        <f t="shared" si="1"/>
        <v>62.028415418618579</v>
      </c>
      <c r="H34" s="6">
        <f t="shared" si="0"/>
        <v>44.797542257781807</v>
      </c>
      <c r="I34" s="7">
        <f t="shared" si="2"/>
        <v>18</v>
      </c>
      <c r="J34" s="7">
        <f t="shared" si="3"/>
        <v>18</v>
      </c>
      <c r="K34" s="7">
        <f t="shared" si="4"/>
        <v>0</v>
      </c>
      <c r="L34" s="11"/>
      <c r="M34" s="5"/>
      <c r="N34" s="5"/>
      <c r="O34" s="5"/>
      <c r="Q34" t="s">
        <v>61</v>
      </c>
      <c r="R34" t="s">
        <v>156</v>
      </c>
      <c r="S34">
        <v>462</v>
      </c>
      <c r="T34">
        <v>99</v>
      </c>
      <c r="U34">
        <v>18</v>
      </c>
      <c r="V34">
        <v>73</v>
      </c>
      <c r="W34">
        <v>71</v>
      </c>
      <c r="AA34" t="s">
        <v>61</v>
      </c>
      <c r="AB34" t="s">
        <v>156</v>
      </c>
      <c r="AC34">
        <v>462</v>
      </c>
      <c r="AD34">
        <v>99</v>
      </c>
      <c r="AE34">
        <v>71</v>
      </c>
      <c r="AF34">
        <v>73</v>
      </c>
    </row>
    <row r="35" spans="1:32" x14ac:dyDescent="0.25">
      <c r="A35" t="s">
        <v>62</v>
      </c>
      <c r="B35">
        <v>258</v>
      </c>
      <c r="C35">
        <v>430</v>
      </c>
      <c r="D35">
        <v>223</v>
      </c>
      <c r="E35">
        <v>414</v>
      </c>
      <c r="G35" s="6">
        <f t="shared" si="1"/>
        <v>-108.07232214895949</v>
      </c>
      <c r="H35" s="6">
        <f t="shared" si="0"/>
        <v>-119.13841064025482</v>
      </c>
      <c r="I35" s="7">
        <f t="shared" si="2"/>
        <v>12</v>
      </c>
      <c r="J35" s="7">
        <f t="shared" si="3"/>
        <v>0</v>
      </c>
      <c r="K35" s="7">
        <f t="shared" si="4"/>
        <v>12</v>
      </c>
      <c r="L35" s="11"/>
      <c r="M35" s="5"/>
      <c r="N35" s="5"/>
      <c r="O35" s="5"/>
      <c r="Q35" t="s">
        <v>62</v>
      </c>
      <c r="R35" t="s">
        <v>153</v>
      </c>
      <c r="S35">
        <v>223</v>
      </c>
      <c r="T35">
        <v>414</v>
      </c>
      <c r="U35">
        <v>12</v>
      </c>
      <c r="V35">
        <v>33</v>
      </c>
      <c r="W35">
        <v>74</v>
      </c>
      <c r="AA35" t="s">
        <v>62</v>
      </c>
      <c r="AB35" t="s">
        <v>153</v>
      </c>
      <c r="AC35">
        <v>223</v>
      </c>
      <c r="AD35">
        <v>414</v>
      </c>
      <c r="AE35">
        <v>74</v>
      </c>
      <c r="AF35">
        <v>33</v>
      </c>
    </row>
    <row r="36" spans="1:32" x14ac:dyDescent="0.25">
      <c r="A36" t="s">
        <v>63</v>
      </c>
      <c r="B36">
        <v>120</v>
      </c>
      <c r="C36">
        <v>247</v>
      </c>
      <c r="D36">
        <v>118</v>
      </c>
      <c r="E36">
        <v>219</v>
      </c>
      <c r="G36" s="6">
        <f t="shared" si="1"/>
        <v>-177.99546596789409</v>
      </c>
      <c r="H36" s="6">
        <f t="shared" si="0"/>
        <v>174.06482876904818</v>
      </c>
      <c r="I36" s="7">
        <f t="shared" si="2"/>
        <v>8</v>
      </c>
      <c r="J36" s="7">
        <f t="shared" si="3"/>
        <v>8</v>
      </c>
      <c r="K36" s="7">
        <f t="shared" si="4"/>
        <v>0</v>
      </c>
      <c r="L36" s="11"/>
      <c r="M36" s="5"/>
      <c r="N36" s="5"/>
      <c r="O36" s="5"/>
      <c r="Q36" t="s">
        <v>63</v>
      </c>
      <c r="R36" t="s">
        <v>153</v>
      </c>
      <c r="S36">
        <v>118</v>
      </c>
      <c r="T36">
        <v>219</v>
      </c>
      <c r="U36">
        <v>8</v>
      </c>
      <c r="V36">
        <v>64</v>
      </c>
      <c r="W36">
        <v>76</v>
      </c>
      <c r="AA36" t="s">
        <v>63</v>
      </c>
      <c r="AB36" t="s">
        <v>153</v>
      </c>
      <c r="AC36">
        <v>118</v>
      </c>
      <c r="AD36">
        <v>219</v>
      </c>
      <c r="AE36">
        <v>76</v>
      </c>
      <c r="AF36">
        <v>64</v>
      </c>
    </row>
    <row r="37" spans="1:32" x14ac:dyDescent="0.25">
      <c r="A37" t="s">
        <v>64</v>
      </c>
      <c r="B37">
        <v>510</v>
      </c>
      <c r="C37">
        <v>302</v>
      </c>
      <c r="D37">
        <v>469</v>
      </c>
      <c r="E37">
        <v>373</v>
      </c>
      <c r="G37" s="6">
        <f t="shared" si="1"/>
        <v>-18.072322148959497</v>
      </c>
      <c r="H37" s="6">
        <f t="shared" si="0"/>
        <v>-41.752657209677082</v>
      </c>
      <c r="I37" s="7">
        <f t="shared" si="2"/>
        <v>24</v>
      </c>
      <c r="J37" s="7">
        <f t="shared" si="3"/>
        <v>0</v>
      </c>
      <c r="K37" s="7">
        <f t="shared" si="4"/>
        <v>24</v>
      </c>
      <c r="L37" s="11"/>
      <c r="M37" s="5"/>
      <c r="N37" s="5"/>
      <c r="O37" s="5"/>
      <c r="Q37" t="s">
        <v>64</v>
      </c>
      <c r="R37" t="s">
        <v>153</v>
      </c>
      <c r="S37">
        <v>469</v>
      </c>
      <c r="T37">
        <v>373</v>
      </c>
      <c r="U37">
        <v>24</v>
      </c>
      <c r="V37">
        <v>67</v>
      </c>
      <c r="W37">
        <v>61</v>
      </c>
      <c r="AA37" t="s">
        <v>64</v>
      </c>
      <c r="AB37" t="s">
        <v>153</v>
      </c>
      <c r="AC37">
        <v>469</v>
      </c>
      <c r="AD37">
        <v>373</v>
      </c>
      <c r="AE37">
        <v>61</v>
      </c>
      <c r="AF37">
        <v>67</v>
      </c>
    </row>
    <row r="38" spans="1:32" x14ac:dyDescent="0.25">
      <c r="A38" t="s">
        <v>65</v>
      </c>
      <c r="B38">
        <v>275</v>
      </c>
      <c r="C38">
        <v>45</v>
      </c>
      <c r="D38">
        <v>181</v>
      </c>
      <c r="E38">
        <v>384</v>
      </c>
      <c r="G38" s="6">
        <f t="shared" si="1"/>
        <v>102.9946167919165</v>
      </c>
      <c r="H38" s="6">
        <f t="shared" si="0"/>
        <v>-133.98781238601754</v>
      </c>
      <c r="I38" s="7">
        <f t="shared" si="2"/>
        <v>124</v>
      </c>
      <c r="J38" s="7">
        <f t="shared" si="3"/>
        <v>0</v>
      </c>
      <c r="K38" s="7">
        <f t="shared" si="4"/>
        <v>124</v>
      </c>
      <c r="L38" s="11"/>
      <c r="M38" s="5"/>
      <c r="N38" s="5"/>
      <c r="O38" s="5"/>
      <c r="Q38" t="s">
        <v>65</v>
      </c>
      <c r="R38" t="s">
        <v>155</v>
      </c>
      <c r="S38">
        <v>181</v>
      </c>
      <c r="T38">
        <v>384</v>
      </c>
      <c r="U38">
        <v>124</v>
      </c>
      <c r="V38">
        <v>58</v>
      </c>
      <c r="W38">
        <v>11</v>
      </c>
      <c r="AA38" t="s">
        <v>65</v>
      </c>
      <c r="AB38" t="s">
        <v>155</v>
      </c>
      <c r="AC38">
        <v>181</v>
      </c>
      <c r="AD38">
        <v>384</v>
      </c>
      <c r="AE38">
        <v>11</v>
      </c>
      <c r="AF38">
        <v>58</v>
      </c>
    </row>
    <row r="39" spans="1:32" x14ac:dyDescent="0.25">
      <c r="A39" t="s">
        <v>66</v>
      </c>
      <c r="B39">
        <v>262</v>
      </c>
      <c r="C39">
        <v>431</v>
      </c>
      <c r="D39">
        <v>216</v>
      </c>
      <c r="E39">
        <v>407</v>
      </c>
      <c r="G39" s="6">
        <f t="shared" si="1"/>
        <v>-106.89169574467449</v>
      </c>
      <c r="H39" s="6">
        <f t="shared" si="0"/>
        <v>-121.91277157616332</v>
      </c>
      <c r="I39" s="7">
        <f t="shared" si="2"/>
        <v>16</v>
      </c>
      <c r="J39" s="7">
        <f t="shared" si="3"/>
        <v>0</v>
      </c>
      <c r="K39" s="7">
        <f t="shared" si="4"/>
        <v>16</v>
      </c>
      <c r="L39" s="11"/>
      <c r="M39" s="5"/>
      <c r="N39" s="5"/>
      <c r="O39" s="5"/>
      <c r="Q39" t="s">
        <v>66</v>
      </c>
      <c r="R39" t="s">
        <v>155</v>
      </c>
      <c r="S39">
        <v>216</v>
      </c>
      <c r="T39">
        <v>407</v>
      </c>
      <c r="U39">
        <v>16</v>
      </c>
      <c r="V39">
        <v>43</v>
      </c>
      <c r="W39">
        <v>40</v>
      </c>
      <c r="AA39" t="s">
        <v>66</v>
      </c>
      <c r="AB39" t="s">
        <v>155</v>
      </c>
      <c r="AC39">
        <v>216</v>
      </c>
      <c r="AD39">
        <v>407</v>
      </c>
      <c r="AE39">
        <v>40</v>
      </c>
      <c r="AF39">
        <v>43</v>
      </c>
    </row>
    <row r="40" spans="1:32" x14ac:dyDescent="0.25">
      <c r="A40" t="s">
        <v>67</v>
      </c>
      <c r="B40">
        <v>129</v>
      </c>
      <c r="C40">
        <v>182</v>
      </c>
      <c r="D40">
        <v>161</v>
      </c>
      <c r="E40">
        <v>120</v>
      </c>
      <c r="G40" s="6">
        <f t="shared" si="1"/>
        <v>163.10830425532552</v>
      </c>
      <c r="H40" s="6">
        <f t="shared" si="0"/>
        <v>142.95752522691714</v>
      </c>
      <c r="I40" s="7">
        <f t="shared" si="2"/>
        <v>21</v>
      </c>
      <c r="J40" s="7">
        <f t="shared" si="3"/>
        <v>21</v>
      </c>
      <c r="K40" s="7">
        <f t="shared" si="4"/>
        <v>0</v>
      </c>
      <c r="L40" s="11"/>
      <c r="M40" s="5"/>
      <c r="N40" s="5"/>
      <c r="O40" s="5"/>
      <c r="Q40" t="s">
        <v>67</v>
      </c>
      <c r="R40" t="s">
        <v>155</v>
      </c>
      <c r="S40">
        <v>161</v>
      </c>
      <c r="T40">
        <v>120</v>
      </c>
      <c r="U40">
        <v>21</v>
      </c>
      <c r="V40">
        <v>50</v>
      </c>
      <c r="W40">
        <v>94</v>
      </c>
      <c r="AA40" t="s">
        <v>67</v>
      </c>
      <c r="AB40" t="s">
        <v>155</v>
      </c>
      <c r="AC40">
        <v>161</v>
      </c>
      <c r="AD40">
        <v>120</v>
      </c>
      <c r="AE40">
        <v>94</v>
      </c>
      <c r="AF40">
        <v>50</v>
      </c>
    </row>
    <row r="41" spans="1:32" x14ac:dyDescent="0.25">
      <c r="A41" t="s">
        <v>68</v>
      </c>
      <c r="B41">
        <v>520</v>
      </c>
      <c r="C41">
        <v>230</v>
      </c>
      <c r="D41">
        <v>394</v>
      </c>
      <c r="E41">
        <v>60</v>
      </c>
      <c r="G41" s="6">
        <f t="shared" si="1"/>
        <v>2.8624052261117474</v>
      </c>
      <c r="H41" s="6">
        <f t="shared" si="0"/>
        <v>67.651891652090598</v>
      </c>
      <c r="I41" s="7">
        <f t="shared" si="2"/>
        <v>65</v>
      </c>
      <c r="J41" s="7">
        <f t="shared" si="3"/>
        <v>65</v>
      </c>
      <c r="K41" s="7">
        <f t="shared" si="4"/>
        <v>0</v>
      </c>
      <c r="L41" s="11"/>
      <c r="M41" s="5"/>
      <c r="N41" s="5"/>
      <c r="O41" s="5"/>
      <c r="Q41" t="s">
        <v>68</v>
      </c>
      <c r="R41" t="s">
        <v>154</v>
      </c>
      <c r="S41">
        <v>394</v>
      </c>
      <c r="T41">
        <v>60</v>
      </c>
      <c r="U41">
        <v>65</v>
      </c>
      <c r="V41">
        <v>67</v>
      </c>
      <c r="W41">
        <v>8</v>
      </c>
      <c r="AA41" t="s">
        <v>68</v>
      </c>
      <c r="AB41" t="s">
        <v>154</v>
      </c>
      <c r="AC41">
        <v>394</v>
      </c>
      <c r="AD41">
        <v>60</v>
      </c>
      <c r="AE41">
        <v>8</v>
      </c>
      <c r="AF41">
        <v>67</v>
      </c>
    </row>
    <row r="42" spans="1:32" x14ac:dyDescent="0.25">
      <c r="A42" t="s">
        <v>69</v>
      </c>
      <c r="B42">
        <v>174</v>
      </c>
      <c r="C42">
        <v>376</v>
      </c>
      <c r="D42">
        <v>160</v>
      </c>
      <c r="E42">
        <v>359</v>
      </c>
      <c r="G42" s="6">
        <f t="shared" si="1"/>
        <v>-137.03091423685311</v>
      </c>
      <c r="H42" s="6">
        <f t="shared" si="0"/>
        <v>-143.35997385705193</v>
      </c>
      <c r="I42" s="7">
        <f t="shared" si="2"/>
        <v>7</v>
      </c>
      <c r="J42" s="7">
        <f t="shared" si="3"/>
        <v>0</v>
      </c>
      <c r="K42" s="7">
        <f t="shared" si="4"/>
        <v>7</v>
      </c>
      <c r="L42" s="11"/>
      <c r="M42" s="5"/>
      <c r="N42" s="5"/>
      <c r="O42" s="5"/>
      <c r="Q42" t="s">
        <v>69</v>
      </c>
      <c r="R42" t="s">
        <v>154</v>
      </c>
      <c r="S42">
        <v>160</v>
      </c>
      <c r="T42">
        <v>359</v>
      </c>
      <c r="U42">
        <v>7</v>
      </c>
      <c r="V42">
        <v>72</v>
      </c>
      <c r="W42">
        <v>24</v>
      </c>
      <c r="AA42" t="s">
        <v>69</v>
      </c>
      <c r="AB42" t="s">
        <v>154</v>
      </c>
      <c r="AC42">
        <v>160</v>
      </c>
      <c r="AD42">
        <v>359</v>
      </c>
      <c r="AE42">
        <v>24</v>
      </c>
      <c r="AF42">
        <v>72</v>
      </c>
    </row>
    <row r="43" spans="1:32" x14ac:dyDescent="0.25">
      <c r="A43" t="s">
        <v>70</v>
      </c>
      <c r="B43">
        <v>330</v>
      </c>
      <c r="C43">
        <v>440</v>
      </c>
      <c r="D43">
        <v>127</v>
      </c>
      <c r="E43">
        <v>283</v>
      </c>
      <c r="G43" s="6">
        <f t="shared" si="1"/>
        <v>-87.137594773888253</v>
      </c>
      <c r="H43" s="6">
        <f t="shared" si="0"/>
        <v>-167.43976290315442</v>
      </c>
      <c r="I43" s="7">
        <f t="shared" si="2"/>
        <v>81</v>
      </c>
      <c r="J43" s="7">
        <f t="shared" si="3"/>
        <v>0</v>
      </c>
      <c r="K43" s="7">
        <f t="shared" si="4"/>
        <v>81</v>
      </c>
      <c r="L43" s="11"/>
      <c r="M43" s="5"/>
      <c r="N43" s="5"/>
      <c r="O43" s="5"/>
      <c r="Q43" t="s">
        <v>70</v>
      </c>
      <c r="R43" t="s">
        <v>154</v>
      </c>
      <c r="S43">
        <v>127</v>
      </c>
      <c r="T43">
        <v>283</v>
      </c>
      <c r="U43">
        <v>81</v>
      </c>
      <c r="V43">
        <v>58</v>
      </c>
      <c r="W43">
        <v>13</v>
      </c>
      <c r="AA43" t="s">
        <v>70</v>
      </c>
      <c r="AB43" t="s">
        <v>154</v>
      </c>
      <c r="AC43">
        <v>127</v>
      </c>
      <c r="AD43">
        <v>283</v>
      </c>
      <c r="AE43">
        <v>13</v>
      </c>
      <c r="AF43">
        <v>58</v>
      </c>
    </row>
    <row r="44" spans="1:32" x14ac:dyDescent="0.25">
      <c r="A44" t="s">
        <v>71</v>
      </c>
      <c r="B44">
        <v>344</v>
      </c>
      <c r="C44">
        <v>41</v>
      </c>
      <c r="D44">
        <v>338</v>
      </c>
      <c r="E44">
        <v>41</v>
      </c>
      <c r="G44" s="6">
        <f t="shared" si="1"/>
        <v>83.123169262563209</v>
      </c>
      <c r="H44" s="6">
        <f t="shared" si="0"/>
        <v>84.831532023661708</v>
      </c>
      <c r="I44" s="7">
        <f t="shared" si="2"/>
        <v>2</v>
      </c>
      <c r="J44" s="7">
        <f t="shared" si="3"/>
        <v>2</v>
      </c>
      <c r="K44" s="7">
        <f t="shared" si="4"/>
        <v>0</v>
      </c>
      <c r="L44" s="11"/>
      <c r="M44" s="5"/>
      <c r="N44" s="5"/>
      <c r="O44" s="5"/>
      <c r="Q44" t="s">
        <v>71</v>
      </c>
      <c r="R44" t="s">
        <v>156</v>
      </c>
      <c r="S44">
        <v>338</v>
      </c>
      <c r="T44">
        <v>41</v>
      </c>
      <c r="U44">
        <v>2</v>
      </c>
      <c r="V44">
        <v>58</v>
      </c>
      <c r="W44">
        <v>24</v>
      </c>
      <c r="AA44" t="s">
        <v>71</v>
      </c>
      <c r="AB44" t="s">
        <v>156</v>
      </c>
      <c r="AC44">
        <v>338</v>
      </c>
      <c r="AD44">
        <v>41</v>
      </c>
      <c r="AE44">
        <v>24</v>
      </c>
      <c r="AF44">
        <v>58</v>
      </c>
    </row>
    <row r="45" spans="1:32" x14ac:dyDescent="0.25">
      <c r="A45" t="s">
        <v>72</v>
      </c>
      <c r="B45">
        <v>125</v>
      </c>
      <c r="C45">
        <v>285</v>
      </c>
      <c r="D45">
        <v>425</v>
      </c>
      <c r="E45">
        <v>70</v>
      </c>
      <c r="G45" s="6">
        <f t="shared" si="1"/>
        <v>-167.00538320808349</v>
      </c>
      <c r="H45" s="6">
        <f t="shared" si="0"/>
        <v>58.298570330494279</v>
      </c>
      <c r="I45" s="7">
        <f t="shared" si="2"/>
        <v>135</v>
      </c>
      <c r="J45" s="7">
        <f t="shared" si="3"/>
        <v>135</v>
      </c>
      <c r="K45" s="7">
        <f t="shared" si="4"/>
        <v>0</v>
      </c>
      <c r="L45" s="11"/>
      <c r="M45" s="5"/>
      <c r="N45" s="5"/>
      <c r="O45" s="5"/>
      <c r="Q45" t="s">
        <v>72</v>
      </c>
      <c r="R45" t="s">
        <v>156</v>
      </c>
      <c r="S45">
        <v>425</v>
      </c>
      <c r="T45">
        <v>70</v>
      </c>
      <c r="U45">
        <v>135</v>
      </c>
      <c r="V45">
        <v>72</v>
      </c>
      <c r="W45">
        <v>18</v>
      </c>
      <c r="AA45" t="s">
        <v>72</v>
      </c>
      <c r="AB45" t="s">
        <v>156</v>
      </c>
      <c r="AC45">
        <v>425</v>
      </c>
      <c r="AD45">
        <v>70</v>
      </c>
      <c r="AE45">
        <v>18</v>
      </c>
      <c r="AF45">
        <v>72</v>
      </c>
    </row>
    <row r="46" spans="1:32" x14ac:dyDescent="0.25">
      <c r="A46" t="s">
        <v>73</v>
      </c>
      <c r="B46">
        <v>488</v>
      </c>
      <c r="C46">
        <v>131</v>
      </c>
      <c r="D46">
        <v>197</v>
      </c>
      <c r="E46">
        <v>79</v>
      </c>
      <c r="G46" s="6">
        <f t="shared" si="1"/>
        <v>32.975891197310439</v>
      </c>
      <c r="H46" s="6">
        <f t="shared" si="0"/>
        <v>127.37892869070295</v>
      </c>
      <c r="I46" s="7">
        <f t="shared" si="2"/>
        <v>95</v>
      </c>
      <c r="J46" s="7">
        <f t="shared" si="3"/>
        <v>95</v>
      </c>
      <c r="K46" s="7">
        <f t="shared" si="4"/>
        <v>0</v>
      </c>
      <c r="L46" s="11"/>
      <c r="M46" s="5"/>
      <c r="N46" s="5"/>
      <c r="O46" s="5"/>
      <c r="Q46" t="s">
        <v>73</v>
      </c>
      <c r="R46" t="s">
        <v>156</v>
      </c>
      <c r="S46">
        <v>197</v>
      </c>
      <c r="T46">
        <v>79</v>
      </c>
      <c r="U46">
        <v>95</v>
      </c>
      <c r="V46">
        <v>40</v>
      </c>
      <c r="W46">
        <v>20</v>
      </c>
      <c r="AA46" t="s">
        <v>73</v>
      </c>
      <c r="AB46" t="s">
        <v>156</v>
      </c>
      <c r="AC46">
        <v>197</v>
      </c>
      <c r="AD46">
        <v>79</v>
      </c>
      <c r="AE46">
        <v>20</v>
      </c>
      <c r="AF46">
        <v>40</v>
      </c>
    </row>
    <row r="47" spans="1:32" x14ac:dyDescent="0.25">
      <c r="A47" t="s">
        <v>74</v>
      </c>
      <c r="B47">
        <v>504</v>
      </c>
      <c r="C47">
        <v>162</v>
      </c>
      <c r="D47">
        <v>481</v>
      </c>
      <c r="E47">
        <v>121</v>
      </c>
      <c r="G47" s="6">
        <f t="shared" si="1"/>
        <v>22.972721330828662</v>
      </c>
      <c r="H47" s="6">
        <f t="shared" si="0"/>
        <v>36.469234390051867</v>
      </c>
      <c r="I47" s="7">
        <f t="shared" si="2"/>
        <v>14</v>
      </c>
      <c r="J47" s="7">
        <f t="shared" si="3"/>
        <v>14</v>
      </c>
      <c r="K47" s="7">
        <f t="shared" si="4"/>
        <v>0</v>
      </c>
      <c r="L47" s="11"/>
      <c r="M47" s="5"/>
      <c r="N47" s="5"/>
      <c r="O47" s="5"/>
      <c r="Q47" t="s">
        <v>74</v>
      </c>
      <c r="R47" t="s">
        <v>153</v>
      </c>
      <c r="S47">
        <v>481</v>
      </c>
      <c r="T47">
        <v>121</v>
      </c>
      <c r="U47">
        <v>14</v>
      </c>
      <c r="V47">
        <v>56</v>
      </c>
      <c r="W47">
        <v>11</v>
      </c>
      <c r="AA47" t="s">
        <v>74</v>
      </c>
      <c r="AB47" t="s">
        <v>153</v>
      </c>
      <c r="AC47">
        <v>481</v>
      </c>
      <c r="AD47">
        <v>121</v>
      </c>
      <c r="AE47">
        <v>11</v>
      </c>
      <c r="AF47">
        <v>56</v>
      </c>
    </row>
    <row r="48" spans="1:32" x14ac:dyDescent="0.25">
      <c r="A48" t="s">
        <v>75</v>
      </c>
      <c r="B48">
        <v>184</v>
      </c>
      <c r="C48">
        <v>94</v>
      </c>
      <c r="D48">
        <v>407</v>
      </c>
      <c r="E48">
        <v>57</v>
      </c>
      <c r="G48" s="6">
        <f t="shared" si="1"/>
        <v>132.96908576314689</v>
      </c>
      <c r="H48" s="6">
        <f t="shared" si="0"/>
        <v>64.573125830410206</v>
      </c>
      <c r="I48" s="7">
        <f t="shared" si="2"/>
        <v>69</v>
      </c>
      <c r="J48" s="7">
        <f t="shared" si="3"/>
        <v>69</v>
      </c>
      <c r="K48" s="7">
        <f t="shared" si="4"/>
        <v>0</v>
      </c>
      <c r="L48" s="11"/>
      <c r="M48" s="5"/>
      <c r="N48" s="5"/>
      <c r="O48" s="5"/>
      <c r="Q48" t="s">
        <v>75</v>
      </c>
      <c r="R48" t="s">
        <v>153</v>
      </c>
      <c r="S48">
        <v>407</v>
      </c>
      <c r="T48">
        <v>57</v>
      </c>
      <c r="U48">
        <v>69</v>
      </c>
      <c r="V48">
        <v>49</v>
      </c>
      <c r="W48">
        <v>18</v>
      </c>
      <c r="AA48" t="s">
        <v>75</v>
      </c>
      <c r="AB48" t="s">
        <v>153</v>
      </c>
      <c r="AC48">
        <v>407</v>
      </c>
      <c r="AD48">
        <v>57</v>
      </c>
      <c r="AE48">
        <v>18</v>
      </c>
      <c r="AF48">
        <v>49</v>
      </c>
    </row>
    <row r="49" spans="1:32" x14ac:dyDescent="0.25">
      <c r="A49" t="s">
        <v>76</v>
      </c>
      <c r="B49">
        <v>200</v>
      </c>
      <c r="C49">
        <v>400</v>
      </c>
      <c r="D49">
        <v>302</v>
      </c>
      <c r="E49">
        <v>442</v>
      </c>
      <c r="G49" s="6">
        <f t="shared" si="1"/>
        <v>-126.86989764584402</v>
      </c>
      <c r="H49" s="6">
        <f t="shared" si="0"/>
        <v>-95.09211512449896</v>
      </c>
      <c r="I49" s="7">
        <f t="shared" si="2"/>
        <v>32</v>
      </c>
      <c r="J49" s="7">
        <f t="shared" si="3"/>
        <v>0</v>
      </c>
      <c r="K49" s="7">
        <f t="shared" si="4"/>
        <v>32</v>
      </c>
      <c r="L49" s="11"/>
      <c r="M49" s="5"/>
      <c r="N49" s="5"/>
      <c r="O49" s="5"/>
      <c r="Q49" t="s">
        <v>76</v>
      </c>
      <c r="R49" t="s">
        <v>153</v>
      </c>
      <c r="S49">
        <v>302</v>
      </c>
      <c r="T49">
        <v>442</v>
      </c>
      <c r="U49">
        <v>32</v>
      </c>
      <c r="V49">
        <v>41</v>
      </c>
      <c r="W49">
        <v>9</v>
      </c>
      <c r="AA49" t="s">
        <v>76</v>
      </c>
      <c r="AB49" t="s">
        <v>153</v>
      </c>
      <c r="AC49">
        <v>302</v>
      </c>
      <c r="AD49">
        <v>442</v>
      </c>
      <c r="AE49">
        <v>9</v>
      </c>
      <c r="AF49">
        <v>41</v>
      </c>
    </row>
    <row r="50" spans="1:32" x14ac:dyDescent="0.25">
      <c r="A50" t="s">
        <v>77</v>
      </c>
      <c r="B50">
        <v>239</v>
      </c>
      <c r="C50">
        <v>57</v>
      </c>
      <c r="D50">
        <v>198</v>
      </c>
      <c r="E50">
        <v>400</v>
      </c>
      <c r="G50" s="6">
        <f t="shared" si="1"/>
        <v>113.87528085392751</v>
      </c>
      <c r="H50" s="6">
        <f t="shared" si="0"/>
        <v>-127.32552048310606</v>
      </c>
      <c r="I50" s="7">
        <f t="shared" si="2"/>
        <v>119</v>
      </c>
      <c r="J50" s="7">
        <f t="shared" si="3"/>
        <v>0</v>
      </c>
      <c r="K50" s="7">
        <f t="shared" si="4"/>
        <v>119</v>
      </c>
      <c r="L50" s="11"/>
      <c r="M50" s="5"/>
      <c r="N50" s="5"/>
      <c r="O50" s="5"/>
      <c r="Q50" t="s">
        <v>77</v>
      </c>
      <c r="R50" t="s">
        <v>155</v>
      </c>
      <c r="S50">
        <v>198</v>
      </c>
      <c r="T50">
        <v>400</v>
      </c>
      <c r="U50">
        <v>119</v>
      </c>
      <c r="V50">
        <v>58</v>
      </c>
      <c r="W50">
        <v>30</v>
      </c>
      <c r="AA50" t="s">
        <v>77</v>
      </c>
      <c r="AB50" t="s">
        <v>155</v>
      </c>
      <c r="AC50">
        <v>198</v>
      </c>
      <c r="AD50">
        <v>400</v>
      </c>
      <c r="AE50">
        <v>30</v>
      </c>
      <c r="AF50">
        <v>58</v>
      </c>
    </row>
    <row r="51" spans="1:32" x14ac:dyDescent="0.25">
      <c r="A51" t="s">
        <v>78</v>
      </c>
      <c r="B51">
        <v>408</v>
      </c>
      <c r="C51">
        <v>60</v>
      </c>
      <c r="D51">
        <v>211</v>
      </c>
      <c r="E51">
        <v>403</v>
      </c>
      <c r="G51" s="6">
        <f t="shared" si="1"/>
        <v>63.946504689509048</v>
      </c>
      <c r="H51" s="6">
        <f t="shared" si="0"/>
        <v>-123.77110817846126</v>
      </c>
      <c r="I51" s="7">
        <f t="shared" si="2"/>
        <v>173</v>
      </c>
      <c r="J51" s="7">
        <f t="shared" si="3"/>
        <v>0</v>
      </c>
      <c r="K51" s="7">
        <f t="shared" si="4"/>
        <v>173</v>
      </c>
      <c r="L51" s="11"/>
      <c r="M51" s="5"/>
      <c r="N51" s="5"/>
      <c r="O51" s="5"/>
      <c r="Q51" t="s">
        <v>78</v>
      </c>
      <c r="R51" t="s">
        <v>155</v>
      </c>
      <c r="S51">
        <v>211</v>
      </c>
      <c r="T51">
        <v>403</v>
      </c>
      <c r="U51">
        <v>173</v>
      </c>
      <c r="V51">
        <v>50</v>
      </c>
      <c r="W51">
        <v>52</v>
      </c>
      <c r="AA51" t="s">
        <v>78</v>
      </c>
      <c r="AB51" t="s">
        <v>155</v>
      </c>
      <c r="AC51">
        <v>211</v>
      </c>
      <c r="AD51">
        <v>403</v>
      </c>
      <c r="AE51">
        <v>52</v>
      </c>
      <c r="AF51">
        <v>50</v>
      </c>
    </row>
    <row r="52" spans="1:32" x14ac:dyDescent="0.25">
      <c r="A52" t="s">
        <v>79</v>
      </c>
      <c r="B52">
        <v>154</v>
      </c>
      <c r="C52">
        <v>352</v>
      </c>
      <c r="D52">
        <v>189</v>
      </c>
      <c r="E52">
        <v>390</v>
      </c>
      <c r="G52" s="6">
        <f t="shared" si="1"/>
        <v>-145.9925075802677</v>
      </c>
      <c r="H52" s="6">
        <f t="shared" si="0"/>
        <v>-131.13179596167828</v>
      </c>
      <c r="I52" s="7">
        <f t="shared" si="2"/>
        <v>15</v>
      </c>
      <c r="J52" s="7">
        <f t="shared" si="3"/>
        <v>0</v>
      </c>
      <c r="K52" s="7">
        <f t="shared" si="4"/>
        <v>15</v>
      </c>
      <c r="L52" s="11"/>
      <c r="M52" s="5"/>
      <c r="N52" s="5"/>
      <c r="O52" s="5"/>
      <c r="Q52" t="s">
        <v>79</v>
      </c>
      <c r="R52" t="s">
        <v>155</v>
      </c>
      <c r="S52">
        <v>189</v>
      </c>
      <c r="T52">
        <v>390</v>
      </c>
      <c r="U52">
        <v>15</v>
      </c>
      <c r="V52">
        <v>56</v>
      </c>
      <c r="W52">
        <v>70</v>
      </c>
      <c r="AA52" t="s">
        <v>79</v>
      </c>
      <c r="AB52" t="s">
        <v>155</v>
      </c>
      <c r="AC52">
        <v>189</v>
      </c>
      <c r="AD52">
        <v>390</v>
      </c>
      <c r="AE52">
        <v>70</v>
      </c>
      <c r="AF52">
        <v>56</v>
      </c>
    </row>
    <row r="53" spans="1:32" x14ac:dyDescent="0.25">
      <c r="A53" t="s">
        <v>80</v>
      </c>
      <c r="B53">
        <v>514</v>
      </c>
      <c r="C53">
        <v>192</v>
      </c>
      <c r="D53">
        <v>472</v>
      </c>
      <c r="E53">
        <v>116</v>
      </c>
      <c r="G53" s="6">
        <f t="shared" si="1"/>
        <v>13.89717631501536</v>
      </c>
      <c r="H53" s="6">
        <f t="shared" si="0"/>
        <v>39.207203504967843</v>
      </c>
      <c r="I53" s="7">
        <f t="shared" si="2"/>
        <v>26</v>
      </c>
      <c r="J53" s="7">
        <f t="shared" si="3"/>
        <v>26</v>
      </c>
      <c r="K53" s="7">
        <f t="shared" si="4"/>
        <v>0</v>
      </c>
      <c r="L53" s="11"/>
      <c r="M53" s="5"/>
      <c r="N53" s="5"/>
      <c r="O53" s="5"/>
      <c r="Q53" t="s">
        <v>80</v>
      </c>
      <c r="R53" t="s">
        <v>154</v>
      </c>
      <c r="S53">
        <v>472</v>
      </c>
      <c r="T53">
        <v>116</v>
      </c>
      <c r="U53">
        <v>26</v>
      </c>
      <c r="V53">
        <v>70</v>
      </c>
      <c r="W53">
        <v>30</v>
      </c>
      <c r="AA53" t="s">
        <v>80</v>
      </c>
      <c r="AB53" t="s">
        <v>154</v>
      </c>
      <c r="AC53">
        <v>472</v>
      </c>
      <c r="AD53">
        <v>116</v>
      </c>
      <c r="AE53">
        <v>30</v>
      </c>
      <c r="AF53">
        <v>70</v>
      </c>
    </row>
    <row r="54" spans="1:32" x14ac:dyDescent="0.25">
      <c r="A54" t="s">
        <v>81</v>
      </c>
      <c r="B54">
        <v>375</v>
      </c>
      <c r="C54">
        <v>48</v>
      </c>
      <c r="D54">
        <v>394</v>
      </c>
      <c r="E54">
        <v>53</v>
      </c>
      <c r="G54" s="6">
        <f t="shared" si="1"/>
        <v>74.015198479765417</v>
      </c>
      <c r="H54" s="6">
        <f t="shared" si="0"/>
        <v>68.410208312286017</v>
      </c>
      <c r="I54" s="7">
        <f t="shared" si="2"/>
        <v>6</v>
      </c>
      <c r="J54" s="7">
        <f t="shared" si="3"/>
        <v>6</v>
      </c>
      <c r="K54" s="7">
        <f t="shared" si="4"/>
        <v>0</v>
      </c>
      <c r="L54" s="11"/>
      <c r="M54" s="5"/>
      <c r="N54" s="5"/>
      <c r="O54" s="5"/>
      <c r="Q54" t="s">
        <v>81</v>
      </c>
      <c r="R54" t="s">
        <v>154</v>
      </c>
      <c r="S54">
        <v>394</v>
      </c>
      <c r="T54">
        <v>53</v>
      </c>
      <c r="U54">
        <v>6</v>
      </c>
      <c r="V54">
        <v>61</v>
      </c>
      <c r="W54">
        <v>80</v>
      </c>
      <c r="AA54" t="s">
        <v>81</v>
      </c>
      <c r="AB54" t="s">
        <v>154</v>
      </c>
      <c r="AC54">
        <v>394</v>
      </c>
      <c r="AD54">
        <v>53</v>
      </c>
      <c r="AE54">
        <v>80</v>
      </c>
      <c r="AF54">
        <v>61</v>
      </c>
    </row>
    <row r="55" spans="1:32" x14ac:dyDescent="0.25">
      <c r="A55" t="s">
        <v>82</v>
      </c>
      <c r="B55">
        <v>232</v>
      </c>
      <c r="C55">
        <v>420</v>
      </c>
      <c r="D55">
        <v>189</v>
      </c>
      <c r="E55">
        <v>82</v>
      </c>
      <c r="G55" s="6">
        <f t="shared" si="1"/>
        <v>-116.05349531049096</v>
      </c>
      <c r="H55" s="6">
        <f t="shared" si="0"/>
        <v>129.66260001155732</v>
      </c>
      <c r="I55" s="7">
        <f t="shared" si="2"/>
        <v>115</v>
      </c>
      <c r="J55" s="7">
        <f t="shared" si="3"/>
        <v>115</v>
      </c>
      <c r="K55" s="7">
        <f t="shared" si="4"/>
        <v>0</v>
      </c>
      <c r="L55" s="11"/>
      <c r="M55" s="5"/>
      <c r="N55" s="5"/>
      <c r="O55" s="5"/>
      <c r="Q55" t="s">
        <v>82</v>
      </c>
      <c r="R55" t="s">
        <v>154</v>
      </c>
      <c r="S55">
        <v>189</v>
      </c>
      <c r="T55">
        <v>82</v>
      </c>
      <c r="U55">
        <v>115</v>
      </c>
      <c r="V55">
        <v>63</v>
      </c>
      <c r="W55">
        <v>35</v>
      </c>
      <c r="AA55" t="s">
        <v>82</v>
      </c>
      <c r="AB55" t="s">
        <v>154</v>
      </c>
      <c r="AC55">
        <v>189</v>
      </c>
      <c r="AD55">
        <v>82</v>
      </c>
      <c r="AE55">
        <v>35</v>
      </c>
      <c r="AF55">
        <v>63</v>
      </c>
    </row>
    <row r="56" spans="1:32" x14ac:dyDescent="0.25">
      <c r="A56" t="s">
        <v>83</v>
      </c>
      <c r="B56">
        <v>265</v>
      </c>
      <c r="C56">
        <v>432</v>
      </c>
      <c r="D56">
        <v>122</v>
      </c>
      <c r="E56">
        <v>278</v>
      </c>
      <c r="G56" s="6">
        <f t="shared" si="1"/>
        <v>-105.98480152023457</v>
      </c>
      <c r="H56" s="6">
        <f t="shared" si="0"/>
        <v>-169.1359400779123</v>
      </c>
      <c r="I56" s="7">
        <f t="shared" si="2"/>
        <v>64</v>
      </c>
      <c r="J56" s="7">
        <f t="shared" si="3"/>
        <v>0</v>
      </c>
      <c r="K56" s="7">
        <f t="shared" si="4"/>
        <v>64</v>
      </c>
      <c r="L56" s="11"/>
      <c r="M56" s="5"/>
      <c r="N56" s="5"/>
      <c r="O56" s="5"/>
      <c r="Q56" t="s">
        <v>83</v>
      </c>
      <c r="R56" t="s">
        <v>156</v>
      </c>
      <c r="S56">
        <v>122</v>
      </c>
      <c r="T56">
        <v>278</v>
      </c>
      <c r="U56">
        <v>64</v>
      </c>
      <c r="V56">
        <v>42</v>
      </c>
      <c r="W56">
        <v>14</v>
      </c>
      <c r="AA56" t="s">
        <v>83</v>
      </c>
      <c r="AB56" t="s">
        <v>156</v>
      </c>
      <c r="AC56">
        <v>122</v>
      </c>
      <c r="AD56">
        <v>278</v>
      </c>
      <c r="AE56">
        <v>14</v>
      </c>
      <c r="AF56">
        <v>42</v>
      </c>
    </row>
    <row r="57" spans="1:32" x14ac:dyDescent="0.25">
      <c r="A57" t="s">
        <v>84</v>
      </c>
      <c r="B57">
        <v>137</v>
      </c>
      <c r="C57">
        <v>321</v>
      </c>
      <c r="D57">
        <v>201</v>
      </c>
      <c r="E57">
        <v>394</v>
      </c>
      <c r="G57" s="6">
        <f t="shared" si="1"/>
        <v>-156.12471914607249</v>
      </c>
      <c r="H57" s="6">
        <f t="shared" si="0"/>
        <v>-127.69424046668918</v>
      </c>
      <c r="I57" s="7">
        <f t="shared" si="2"/>
        <v>29</v>
      </c>
      <c r="J57" s="7">
        <f t="shared" si="3"/>
        <v>0</v>
      </c>
      <c r="K57" s="7">
        <f t="shared" si="4"/>
        <v>29</v>
      </c>
      <c r="L57" s="11"/>
      <c r="M57" s="5"/>
      <c r="N57" s="5"/>
      <c r="O57" s="5"/>
      <c r="Q57" t="s">
        <v>84</v>
      </c>
      <c r="R57" t="s">
        <v>156</v>
      </c>
      <c r="S57">
        <v>201</v>
      </c>
      <c r="T57">
        <v>394</v>
      </c>
      <c r="U57">
        <v>29</v>
      </c>
      <c r="V57">
        <v>61</v>
      </c>
      <c r="W57">
        <v>19</v>
      </c>
      <c r="AA57" t="s">
        <v>84</v>
      </c>
      <c r="AB57" t="s">
        <v>156</v>
      </c>
      <c r="AC57">
        <v>201</v>
      </c>
      <c r="AD57">
        <v>394</v>
      </c>
      <c r="AE57">
        <v>19</v>
      </c>
      <c r="AF57">
        <v>61</v>
      </c>
    </row>
    <row r="58" spans="1:32" x14ac:dyDescent="0.25">
      <c r="A58" t="s">
        <v>85</v>
      </c>
      <c r="B58">
        <v>464</v>
      </c>
      <c r="C58">
        <v>101</v>
      </c>
      <c r="D58">
        <v>411</v>
      </c>
      <c r="E58">
        <v>63</v>
      </c>
      <c r="G58" s="6">
        <f t="shared" si="1"/>
        <v>43.987812386017552</v>
      </c>
      <c r="H58" s="6">
        <f t="shared" si="0"/>
        <v>62.791203108746636</v>
      </c>
      <c r="I58" s="7">
        <f t="shared" si="2"/>
        <v>19</v>
      </c>
      <c r="J58" s="7">
        <f t="shared" si="3"/>
        <v>19</v>
      </c>
      <c r="K58" s="7">
        <f t="shared" si="4"/>
        <v>0</v>
      </c>
      <c r="L58" s="11"/>
      <c r="M58" s="5"/>
      <c r="N58" s="5"/>
      <c r="O58" s="5"/>
      <c r="Q58" t="s">
        <v>85</v>
      </c>
      <c r="R58" t="s">
        <v>156</v>
      </c>
      <c r="S58">
        <v>411</v>
      </c>
      <c r="T58">
        <v>63</v>
      </c>
      <c r="U58">
        <v>19</v>
      </c>
      <c r="V58">
        <v>50</v>
      </c>
      <c r="W58">
        <v>30</v>
      </c>
      <c r="AA58" t="s">
        <v>85</v>
      </c>
      <c r="AB58" t="s">
        <v>156</v>
      </c>
      <c r="AC58">
        <v>411</v>
      </c>
      <c r="AD58">
        <v>63</v>
      </c>
      <c r="AE58">
        <v>30</v>
      </c>
      <c r="AF58">
        <v>50</v>
      </c>
    </row>
    <row r="59" spans="1:32" x14ac:dyDescent="0.25">
      <c r="A59" t="s">
        <v>86</v>
      </c>
      <c r="B59">
        <v>181</v>
      </c>
      <c r="C59">
        <v>96</v>
      </c>
      <c r="D59">
        <v>165</v>
      </c>
      <c r="E59">
        <v>363</v>
      </c>
      <c r="G59" s="6">
        <f t="shared" si="1"/>
        <v>133.98781238601754</v>
      </c>
      <c r="H59" s="6">
        <f t="shared" si="0"/>
        <v>-141.5662986207463</v>
      </c>
      <c r="I59" s="7">
        <f t="shared" si="2"/>
        <v>85</v>
      </c>
      <c r="J59" s="7">
        <f t="shared" si="3"/>
        <v>0</v>
      </c>
      <c r="K59" s="7">
        <f t="shared" si="4"/>
        <v>85</v>
      </c>
      <c r="L59" s="11"/>
      <c r="M59" s="5"/>
      <c r="N59" s="5"/>
      <c r="O59" s="5"/>
      <c r="Q59" t="s">
        <v>86</v>
      </c>
      <c r="R59" t="s">
        <v>153</v>
      </c>
      <c r="S59">
        <v>165</v>
      </c>
      <c r="T59">
        <v>363</v>
      </c>
      <c r="U59">
        <v>85</v>
      </c>
      <c r="V59">
        <v>65</v>
      </c>
      <c r="W59">
        <v>3</v>
      </c>
      <c r="AA59" t="s">
        <v>86</v>
      </c>
      <c r="AB59" t="s">
        <v>153</v>
      </c>
      <c r="AC59">
        <v>165</v>
      </c>
      <c r="AD59">
        <v>363</v>
      </c>
      <c r="AE59">
        <v>3</v>
      </c>
      <c r="AF59">
        <v>65</v>
      </c>
    </row>
    <row r="60" spans="1:32" x14ac:dyDescent="0.25">
      <c r="A60" t="s">
        <v>87</v>
      </c>
      <c r="B60">
        <v>140</v>
      </c>
      <c r="C60">
        <v>152</v>
      </c>
      <c r="D60">
        <v>189</v>
      </c>
      <c r="E60">
        <v>90</v>
      </c>
      <c r="G60" s="6">
        <f t="shared" si="1"/>
        <v>153.94650468950906</v>
      </c>
      <c r="H60" s="6">
        <f t="shared" si="0"/>
        <v>131.13179596167828</v>
      </c>
      <c r="I60" s="7">
        <f t="shared" si="2"/>
        <v>23</v>
      </c>
      <c r="J60" s="7">
        <f t="shared" si="3"/>
        <v>23</v>
      </c>
      <c r="K60" s="7">
        <f t="shared" si="4"/>
        <v>0</v>
      </c>
      <c r="L60" s="11"/>
      <c r="M60" s="5"/>
      <c r="N60" s="5"/>
      <c r="O60" s="5"/>
      <c r="Q60" t="s">
        <v>87</v>
      </c>
      <c r="R60" t="s">
        <v>153</v>
      </c>
      <c r="S60">
        <v>189</v>
      </c>
      <c r="T60">
        <v>90</v>
      </c>
      <c r="U60">
        <v>23</v>
      </c>
      <c r="V60">
        <v>37</v>
      </c>
      <c r="W60">
        <v>61</v>
      </c>
      <c r="AA60" t="s">
        <v>87</v>
      </c>
      <c r="AB60" t="s">
        <v>153</v>
      </c>
      <c r="AC60">
        <v>189</v>
      </c>
      <c r="AD60">
        <v>90</v>
      </c>
      <c r="AE60">
        <v>61</v>
      </c>
      <c r="AF60">
        <v>37</v>
      </c>
    </row>
    <row r="61" spans="1:32" x14ac:dyDescent="0.25">
      <c r="A61" t="s">
        <v>88</v>
      </c>
      <c r="B61">
        <v>334</v>
      </c>
      <c r="C61">
        <v>440</v>
      </c>
      <c r="D61">
        <v>438</v>
      </c>
      <c r="E61">
        <v>406</v>
      </c>
      <c r="G61" s="6">
        <f t="shared" si="1"/>
        <v>-85.995827059290605</v>
      </c>
      <c r="H61" s="6">
        <f t="shared" si="0"/>
        <v>-54.593134262730338</v>
      </c>
      <c r="I61" s="7">
        <f t="shared" si="2"/>
        <v>32</v>
      </c>
      <c r="J61" s="7">
        <f t="shared" si="3"/>
        <v>0</v>
      </c>
      <c r="K61" s="7">
        <f t="shared" si="4"/>
        <v>32</v>
      </c>
      <c r="L61" s="11"/>
      <c r="M61" s="5"/>
      <c r="N61" s="5"/>
      <c r="O61" s="5"/>
      <c r="Q61" t="s">
        <v>88</v>
      </c>
      <c r="R61" t="s">
        <v>153</v>
      </c>
      <c r="S61">
        <v>438</v>
      </c>
      <c r="T61">
        <v>406</v>
      </c>
      <c r="U61">
        <v>32</v>
      </c>
      <c r="V61">
        <v>64</v>
      </c>
      <c r="W61">
        <v>10</v>
      </c>
      <c r="AA61" t="s">
        <v>88</v>
      </c>
      <c r="AB61" t="s">
        <v>153</v>
      </c>
      <c r="AC61">
        <v>438</v>
      </c>
      <c r="AD61">
        <v>406</v>
      </c>
      <c r="AE61">
        <v>10</v>
      </c>
      <c r="AF61">
        <v>64</v>
      </c>
    </row>
    <row r="62" spans="1:32" x14ac:dyDescent="0.25">
      <c r="A62" t="s">
        <v>89</v>
      </c>
      <c r="B62">
        <v>208</v>
      </c>
      <c r="C62">
        <v>406</v>
      </c>
      <c r="D62">
        <v>185</v>
      </c>
      <c r="E62">
        <v>387</v>
      </c>
      <c r="G62" s="6">
        <f t="shared" si="1"/>
        <v>-124.00749241973227</v>
      </c>
      <c r="H62" s="6">
        <f t="shared" si="0"/>
        <v>-132.56335175318986</v>
      </c>
      <c r="I62" s="7">
        <f t="shared" si="2"/>
        <v>9</v>
      </c>
      <c r="J62" s="7">
        <f t="shared" si="3"/>
        <v>0</v>
      </c>
      <c r="K62" s="7">
        <f t="shared" si="4"/>
        <v>9</v>
      </c>
      <c r="L62" s="11"/>
      <c r="M62" s="5"/>
      <c r="N62" s="5"/>
      <c r="O62" s="5"/>
      <c r="Q62" t="s">
        <v>89</v>
      </c>
      <c r="R62" t="s">
        <v>155</v>
      </c>
      <c r="S62">
        <v>185</v>
      </c>
      <c r="T62">
        <v>387</v>
      </c>
      <c r="U62">
        <v>9</v>
      </c>
      <c r="V62">
        <v>57</v>
      </c>
      <c r="W62">
        <v>74</v>
      </c>
      <c r="AA62" t="s">
        <v>89</v>
      </c>
      <c r="AB62" t="s">
        <v>155</v>
      </c>
      <c r="AC62">
        <v>185</v>
      </c>
      <c r="AD62">
        <v>387</v>
      </c>
      <c r="AE62">
        <v>74</v>
      </c>
      <c r="AF62">
        <v>57</v>
      </c>
    </row>
    <row r="63" spans="1:32" x14ac:dyDescent="0.25">
      <c r="A63" t="s">
        <v>90</v>
      </c>
      <c r="B63">
        <v>368</v>
      </c>
      <c r="C63">
        <v>46</v>
      </c>
      <c r="D63">
        <v>430</v>
      </c>
      <c r="E63">
        <v>69</v>
      </c>
      <c r="G63" s="6">
        <f t="shared" si="1"/>
        <v>76.102823684984642</v>
      </c>
      <c r="H63" s="6">
        <f t="shared" si="0"/>
        <v>57.247842351460577</v>
      </c>
      <c r="I63" s="7">
        <f t="shared" si="2"/>
        <v>19</v>
      </c>
      <c r="J63" s="7">
        <f t="shared" si="3"/>
        <v>19</v>
      </c>
      <c r="K63" s="7">
        <f t="shared" si="4"/>
        <v>0</v>
      </c>
      <c r="L63" s="11"/>
      <c r="M63" s="5"/>
      <c r="N63" s="5"/>
      <c r="O63" s="5"/>
      <c r="Q63" t="s">
        <v>90</v>
      </c>
      <c r="R63" t="s">
        <v>155</v>
      </c>
      <c r="S63">
        <v>430</v>
      </c>
      <c r="T63">
        <v>69</v>
      </c>
      <c r="U63">
        <v>19</v>
      </c>
      <c r="V63">
        <v>60</v>
      </c>
      <c r="W63">
        <v>79</v>
      </c>
      <c r="AA63" t="s">
        <v>90</v>
      </c>
      <c r="AB63" t="s">
        <v>155</v>
      </c>
      <c r="AC63">
        <v>430</v>
      </c>
      <c r="AD63">
        <v>69</v>
      </c>
      <c r="AE63">
        <v>79</v>
      </c>
      <c r="AF63">
        <v>60</v>
      </c>
    </row>
    <row r="64" spans="1:32" x14ac:dyDescent="0.25">
      <c r="A64" t="s">
        <v>91</v>
      </c>
      <c r="B64">
        <v>140</v>
      </c>
      <c r="C64">
        <v>328</v>
      </c>
      <c r="D64">
        <v>219</v>
      </c>
      <c r="E64">
        <v>413</v>
      </c>
      <c r="G64" s="6">
        <f t="shared" si="1"/>
        <v>-153.94650468950906</v>
      </c>
      <c r="H64" s="6">
        <f t="shared" si="0"/>
        <v>-120.27702493824978</v>
      </c>
      <c r="I64" s="7">
        <f t="shared" si="2"/>
        <v>34</v>
      </c>
      <c r="J64" s="7">
        <f t="shared" si="3"/>
        <v>0</v>
      </c>
      <c r="K64" s="7">
        <f t="shared" si="4"/>
        <v>34</v>
      </c>
      <c r="L64" s="11"/>
      <c r="M64" s="5"/>
      <c r="N64" s="5"/>
      <c r="O64" s="5"/>
      <c r="Q64" t="s">
        <v>91</v>
      </c>
      <c r="R64" t="s">
        <v>155</v>
      </c>
      <c r="S64">
        <v>219</v>
      </c>
      <c r="T64">
        <v>413</v>
      </c>
      <c r="U64">
        <v>34</v>
      </c>
      <c r="V64">
        <v>53</v>
      </c>
      <c r="W64">
        <v>6</v>
      </c>
      <c r="AA64" t="s">
        <v>91</v>
      </c>
      <c r="AB64" t="s">
        <v>155</v>
      </c>
      <c r="AC64">
        <v>219</v>
      </c>
      <c r="AD64">
        <v>413</v>
      </c>
      <c r="AE64">
        <v>6</v>
      </c>
      <c r="AF64">
        <v>53</v>
      </c>
    </row>
    <row r="65" spans="1:32" x14ac:dyDescent="0.25">
      <c r="A65" t="s">
        <v>92</v>
      </c>
      <c r="B65">
        <v>121</v>
      </c>
      <c r="C65">
        <v>261</v>
      </c>
      <c r="D65">
        <v>154</v>
      </c>
      <c r="E65">
        <v>128</v>
      </c>
      <c r="G65" s="6">
        <f t="shared" si="1"/>
        <v>-173.97600691768037</v>
      </c>
      <c r="H65" s="6">
        <f t="shared" si="0"/>
        <v>145.9925075802677</v>
      </c>
      <c r="I65" s="7">
        <f t="shared" si="2"/>
        <v>41</v>
      </c>
      <c r="J65" s="7">
        <f t="shared" si="3"/>
        <v>41</v>
      </c>
      <c r="K65" s="7">
        <f t="shared" si="4"/>
        <v>0</v>
      </c>
      <c r="L65" s="11"/>
      <c r="M65" s="5"/>
      <c r="N65" s="5"/>
      <c r="O65" s="5"/>
      <c r="Q65" t="s">
        <v>92</v>
      </c>
      <c r="R65" t="s">
        <v>154</v>
      </c>
      <c r="S65">
        <v>154</v>
      </c>
      <c r="T65">
        <v>128</v>
      </c>
      <c r="U65">
        <v>41</v>
      </c>
      <c r="V65">
        <v>62</v>
      </c>
      <c r="W65">
        <v>51</v>
      </c>
      <c r="AA65" t="s">
        <v>92</v>
      </c>
      <c r="AB65" t="s">
        <v>154</v>
      </c>
      <c r="AC65">
        <v>154</v>
      </c>
      <c r="AD65">
        <v>128</v>
      </c>
      <c r="AE65">
        <v>51</v>
      </c>
      <c r="AF65">
        <v>62</v>
      </c>
    </row>
    <row r="66" spans="1:32" x14ac:dyDescent="0.25">
      <c r="A66" t="s">
        <v>93</v>
      </c>
      <c r="B66">
        <v>265</v>
      </c>
      <c r="C66">
        <v>48</v>
      </c>
      <c r="D66">
        <v>177</v>
      </c>
      <c r="E66">
        <v>101</v>
      </c>
      <c r="G66" s="6">
        <f t="shared" si="1"/>
        <v>105.98480152023457</v>
      </c>
      <c r="H66" s="6">
        <f t="shared" ref="H66:H121" si="5">ATAN2(2*(D66-$M$2/2)/$M$4,2*($N$2/2-E66)/$M$4)*180/PI()</f>
        <v>135.81265159425374</v>
      </c>
      <c r="I66" s="7">
        <f t="shared" si="2"/>
        <v>30</v>
      </c>
      <c r="J66" s="7">
        <f t="shared" si="3"/>
        <v>30</v>
      </c>
      <c r="K66" s="7">
        <f t="shared" si="4"/>
        <v>0</v>
      </c>
      <c r="L66" s="11"/>
      <c r="M66" s="5"/>
      <c r="N66" s="5"/>
      <c r="O66" s="5"/>
      <c r="Q66" t="s">
        <v>93</v>
      </c>
      <c r="R66" t="s">
        <v>154</v>
      </c>
      <c r="S66">
        <v>177</v>
      </c>
      <c r="T66">
        <v>101</v>
      </c>
      <c r="U66">
        <v>30</v>
      </c>
      <c r="V66">
        <v>49</v>
      </c>
      <c r="W66">
        <v>5</v>
      </c>
      <c r="AA66" t="s">
        <v>93</v>
      </c>
      <c r="AB66" t="s">
        <v>154</v>
      </c>
      <c r="AC66">
        <v>177</v>
      </c>
      <c r="AD66">
        <v>101</v>
      </c>
      <c r="AE66">
        <v>5</v>
      </c>
      <c r="AF66">
        <v>49</v>
      </c>
    </row>
    <row r="67" spans="1:32" x14ac:dyDescent="0.25">
      <c r="A67" t="s">
        <v>94</v>
      </c>
      <c r="B67">
        <v>438</v>
      </c>
      <c r="C67">
        <v>402</v>
      </c>
      <c r="D67">
        <v>447</v>
      </c>
      <c r="E67">
        <v>391</v>
      </c>
      <c r="G67" s="6">
        <f t="shared" ref="G67:G121" si="6">ATAN2(2*(B67-$M$2/2)/$M$4,2*($N$2/2-C67)/$M$4)*180/PI()</f>
        <v>-53.930590100418996</v>
      </c>
      <c r="H67" s="6">
        <f t="shared" si="5"/>
        <v>-49.934164340560066</v>
      </c>
      <c r="I67" s="7">
        <f t="shared" ref="I67:I121" si="7">MAX(1,CEILING(MIN(MOD(G67-H67,360),MOD(H67-G67,360)),1))</f>
        <v>4</v>
      </c>
      <c r="J67" s="7">
        <f t="shared" ref="J67:J121" si="8">IF(H67&gt;1,I67,0)</f>
        <v>0</v>
      </c>
      <c r="K67" s="7">
        <f t="shared" ref="K67:K121" si="9">IF(H67&lt;1,I67,0)</f>
        <v>4</v>
      </c>
      <c r="L67" s="11"/>
      <c r="M67" s="5"/>
      <c r="N67" s="5"/>
      <c r="O67" s="5"/>
      <c r="Q67" t="s">
        <v>94</v>
      </c>
      <c r="R67" t="s">
        <v>154</v>
      </c>
      <c r="S67">
        <v>447</v>
      </c>
      <c r="T67">
        <v>391</v>
      </c>
      <c r="U67">
        <v>4</v>
      </c>
      <c r="V67">
        <v>62</v>
      </c>
      <c r="W67">
        <v>76</v>
      </c>
      <c r="AA67" t="s">
        <v>94</v>
      </c>
      <c r="AB67" t="s">
        <v>154</v>
      </c>
      <c r="AC67">
        <v>447</v>
      </c>
      <c r="AD67">
        <v>391</v>
      </c>
      <c r="AE67">
        <v>76</v>
      </c>
      <c r="AF67">
        <v>62</v>
      </c>
    </row>
    <row r="68" spans="1:32" x14ac:dyDescent="0.25">
      <c r="A68" t="s">
        <v>95</v>
      </c>
      <c r="B68">
        <v>519</v>
      </c>
      <c r="C68">
        <v>219</v>
      </c>
      <c r="D68">
        <v>461</v>
      </c>
      <c r="E68">
        <v>100</v>
      </c>
      <c r="G68" s="6">
        <f t="shared" si="6"/>
        <v>6.0239930823196177</v>
      </c>
      <c r="H68" s="6">
        <f t="shared" si="5"/>
        <v>44.796101289533205</v>
      </c>
      <c r="I68" s="7">
        <f t="shared" si="7"/>
        <v>39</v>
      </c>
      <c r="J68" s="7">
        <f t="shared" si="8"/>
        <v>39</v>
      </c>
      <c r="K68" s="7">
        <f t="shared" si="9"/>
        <v>0</v>
      </c>
      <c r="L68" s="11"/>
      <c r="M68" s="5"/>
      <c r="N68" s="5"/>
      <c r="O68" s="5"/>
      <c r="Q68" t="s">
        <v>95</v>
      </c>
      <c r="R68" t="s">
        <v>156</v>
      </c>
      <c r="S68">
        <v>461</v>
      </c>
      <c r="T68">
        <v>100</v>
      </c>
      <c r="U68">
        <v>39</v>
      </c>
      <c r="V68">
        <v>62</v>
      </c>
      <c r="W68">
        <v>32</v>
      </c>
      <c r="AA68" t="s">
        <v>95</v>
      </c>
      <c r="AB68" t="s">
        <v>156</v>
      </c>
      <c r="AC68">
        <v>461</v>
      </c>
      <c r="AD68">
        <v>100</v>
      </c>
      <c r="AE68">
        <v>32</v>
      </c>
      <c r="AF68">
        <v>62</v>
      </c>
    </row>
    <row r="69" spans="1:32" x14ac:dyDescent="0.25">
      <c r="A69" t="s">
        <v>96</v>
      </c>
      <c r="B69">
        <v>486</v>
      </c>
      <c r="C69">
        <v>352</v>
      </c>
      <c r="D69">
        <v>453</v>
      </c>
      <c r="E69">
        <v>390</v>
      </c>
      <c r="G69" s="6">
        <f t="shared" si="6"/>
        <v>-34.007492419732273</v>
      </c>
      <c r="H69" s="6">
        <f t="shared" si="5"/>
        <v>-48.437664992365207</v>
      </c>
      <c r="I69" s="7">
        <f t="shared" si="7"/>
        <v>15</v>
      </c>
      <c r="J69" s="7">
        <f t="shared" si="8"/>
        <v>0</v>
      </c>
      <c r="K69" s="7">
        <f t="shared" si="9"/>
        <v>15</v>
      </c>
      <c r="L69" s="11"/>
      <c r="M69" s="5"/>
      <c r="N69" s="5"/>
      <c r="O69" s="5"/>
      <c r="Q69" t="s">
        <v>96</v>
      </c>
      <c r="R69" t="s">
        <v>156</v>
      </c>
      <c r="S69">
        <v>453</v>
      </c>
      <c r="T69">
        <v>390</v>
      </c>
      <c r="U69">
        <v>15</v>
      </c>
      <c r="V69">
        <v>44</v>
      </c>
      <c r="W69">
        <v>76</v>
      </c>
      <c r="AA69" t="s">
        <v>96</v>
      </c>
      <c r="AB69" t="s">
        <v>156</v>
      </c>
      <c r="AC69">
        <v>453</v>
      </c>
      <c r="AD69">
        <v>390</v>
      </c>
      <c r="AE69">
        <v>76</v>
      </c>
      <c r="AF69">
        <v>44</v>
      </c>
    </row>
    <row r="70" spans="1:32" x14ac:dyDescent="0.25">
      <c r="A70" t="s">
        <v>97</v>
      </c>
      <c r="B70">
        <v>202</v>
      </c>
      <c r="C70">
        <v>78</v>
      </c>
      <c r="D70">
        <v>175</v>
      </c>
      <c r="E70">
        <v>103</v>
      </c>
      <c r="G70" s="6">
        <f t="shared" si="6"/>
        <v>126.06940989958099</v>
      </c>
      <c r="H70" s="6">
        <f t="shared" si="5"/>
        <v>136.62497635752476</v>
      </c>
      <c r="I70" s="7">
        <f t="shared" si="7"/>
        <v>11</v>
      </c>
      <c r="J70" s="7">
        <f t="shared" si="8"/>
        <v>11</v>
      </c>
      <c r="K70" s="7">
        <f t="shared" si="9"/>
        <v>0</v>
      </c>
      <c r="L70" s="11"/>
      <c r="M70" s="5"/>
      <c r="N70" s="5"/>
      <c r="O70" s="5"/>
      <c r="Q70" t="s">
        <v>97</v>
      </c>
      <c r="R70" t="s">
        <v>156</v>
      </c>
      <c r="S70">
        <v>175</v>
      </c>
      <c r="T70">
        <v>103</v>
      </c>
      <c r="U70">
        <v>11</v>
      </c>
      <c r="V70">
        <v>54</v>
      </c>
      <c r="W70">
        <v>4</v>
      </c>
      <c r="AA70" t="s">
        <v>97</v>
      </c>
      <c r="AB70" t="s">
        <v>156</v>
      </c>
      <c r="AC70">
        <v>175</v>
      </c>
      <c r="AD70">
        <v>103</v>
      </c>
      <c r="AE70">
        <v>4</v>
      </c>
      <c r="AF70">
        <v>54</v>
      </c>
    </row>
    <row r="71" spans="1:32" x14ac:dyDescent="0.25">
      <c r="A71" t="s">
        <v>98</v>
      </c>
      <c r="B71">
        <v>341</v>
      </c>
      <c r="C71">
        <v>439</v>
      </c>
      <c r="D71">
        <v>340</v>
      </c>
      <c r="E71">
        <v>436</v>
      </c>
      <c r="G71" s="6">
        <f t="shared" si="6"/>
        <v>-83.97600691768038</v>
      </c>
      <c r="H71" s="6">
        <f t="shared" si="5"/>
        <v>-84.173657970444239</v>
      </c>
      <c r="I71" s="7">
        <f t="shared" si="7"/>
        <v>1</v>
      </c>
      <c r="J71" s="7">
        <f t="shared" si="8"/>
        <v>0</v>
      </c>
      <c r="K71" s="7">
        <f t="shared" si="9"/>
        <v>1</v>
      </c>
      <c r="L71" s="11"/>
      <c r="M71" s="5"/>
      <c r="N71" s="5"/>
      <c r="O71" s="5"/>
      <c r="Q71" t="s">
        <v>98</v>
      </c>
      <c r="R71" t="s">
        <v>153</v>
      </c>
      <c r="S71">
        <v>340</v>
      </c>
      <c r="T71">
        <v>436</v>
      </c>
      <c r="U71">
        <v>1</v>
      </c>
      <c r="V71">
        <v>67</v>
      </c>
      <c r="W71">
        <v>95</v>
      </c>
      <c r="AA71" t="s">
        <v>98</v>
      </c>
      <c r="AB71" t="s">
        <v>153</v>
      </c>
      <c r="AC71">
        <v>340</v>
      </c>
      <c r="AD71">
        <v>436</v>
      </c>
      <c r="AE71">
        <v>95</v>
      </c>
      <c r="AF71">
        <v>67</v>
      </c>
    </row>
    <row r="72" spans="1:32" x14ac:dyDescent="0.25">
      <c r="A72" t="s">
        <v>99</v>
      </c>
      <c r="B72">
        <v>158</v>
      </c>
      <c r="C72">
        <v>358</v>
      </c>
      <c r="D72">
        <v>228</v>
      </c>
      <c r="E72">
        <v>422</v>
      </c>
      <c r="G72" s="6">
        <f t="shared" si="6"/>
        <v>-143.93059010041898</v>
      </c>
      <c r="H72" s="6">
        <f t="shared" si="5"/>
        <v>-116.81634684428694</v>
      </c>
      <c r="I72" s="7">
        <f t="shared" si="7"/>
        <v>28</v>
      </c>
      <c r="J72" s="7">
        <f t="shared" si="8"/>
        <v>0</v>
      </c>
      <c r="K72" s="7">
        <f t="shared" si="9"/>
        <v>28</v>
      </c>
      <c r="L72" s="11"/>
      <c r="M72" s="5"/>
      <c r="N72" s="5"/>
      <c r="O72" s="5"/>
      <c r="Q72" t="s">
        <v>99</v>
      </c>
      <c r="R72" t="s">
        <v>153</v>
      </c>
      <c r="S72">
        <v>228</v>
      </c>
      <c r="T72">
        <v>422</v>
      </c>
      <c r="U72">
        <v>28</v>
      </c>
      <c r="V72">
        <v>79</v>
      </c>
      <c r="W72">
        <v>15</v>
      </c>
      <c r="AA72" t="s">
        <v>99</v>
      </c>
      <c r="AB72" t="s">
        <v>153</v>
      </c>
      <c r="AC72">
        <v>228</v>
      </c>
      <c r="AD72">
        <v>422</v>
      </c>
      <c r="AE72">
        <v>15</v>
      </c>
      <c r="AF72">
        <v>79</v>
      </c>
    </row>
    <row r="73" spans="1:32" x14ac:dyDescent="0.25">
      <c r="A73" t="s">
        <v>100</v>
      </c>
      <c r="B73">
        <v>128</v>
      </c>
      <c r="C73">
        <v>295</v>
      </c>
      <c r="D73">
        <v>192</v>
      </c>
      <c r="E73">
        <v>403</v>
      </c>
      <c r="G73" s="6">
        <f t="shared" si="6"/>
        <v>-164.01519847976542</v>
      </c>
      <c r="H73" s="6">
        <f t="shared" si="5"/>
        <v>-128.14169927622802</v>
      </c>
      <c r="I73" s="7">
        <f t="shared" si="7"/>
        <v>36</v>
      </c>
      <c r="J73" s="7">
        <f t="shared" si="8"/>
        <v>0</v>
      </c>
      <c r="K73" s="7">
        <f t="shared" si="9"/>
        <v>36</v>
      </c>
      <c r="L73" s="11"/>
      <c r="M73" s="5"/>
      <c r="N73" s="5"/>
      <c r="O73" s="5"/>
      <c r="Q73" t="s">
        <v>100</v>
      </c>
      <c r="R73" t="s">
        <v>153</v>
      </c>
      <c r="S73">
        <v>192</v>
      </c>
      <c r="T73">
        <v>403</v>
      </c>
      <c r="U73">
        <v>36</v>
      </c>
      <c r="V73">
        <v>62</v>
      </c>
      <c r="W73">
        <v>3</v>
      </c>
      <c r="AA73" t="s">
        <v>100</v>
      </c>
      <c r="AB73" t="s">
        <v>153</v>
      </c>
      <c r="AC73">
        <v>192</v>
      </c>
      <c r="AD73">
        <v>403</v>
      </c>
      <c r="AE73">
        <v>3</v>
      </c>
      <c r="AF73">
        <v>62</v>
      </c>
    </row>
    <row r="74" spans="1:32" x14ac:dyDescent="0.25">
      <c r="A74" t="s">
        <v>101</v>
      </c>
      <c r="B74">
        <v>429</v>
      </c>
      <c r="C74">
        <v>72</v>
      </c>
      <c r="D74">
        <v>122</v>
      </c>
      <c r="E74">
        <v>217</v>
      </c>
      <c r="G74" s="6">
        <f t="shared" si="6"/>
        <v>57.024108802689561</v>
      </c>
      <c r="H74" s="6">
        <f t="shared" si="5"/>
        <v>173.37412529438251</v>
      </c>
      <c r="I74" s="7">
        <f t="shared" si="7"/>
        <v>117</v>
      </c>
      <c r="J74" s="7">
        <f t="shared" si="8"/>
        <v>117</v>
      </c>
      <c r="K74" s="7">
        <f t="shared" si="9"/>
        <v>0</v>
      </c>
      <c r="L74" s="11"/>
      <c r="M74" s="5"/>
      <c r="N74" s="5"/>
      <c r="O74" s="5"/>
      <c r="Q74" t="s">
        <v>101</v>
      </c>
      <c r="R74" t="s">
        <v>155</v>
      </c>
      <c r="S74">
        <v>122</v>
      </c>
      <c r="T74">
        <v>217</v>
      </c>
      <c r="U74">
        <v>117</v>
      </c>
      <c r="V74">
        <v>54</v>
      </c>
      <c r="W74">
        <v>29</v>
      </c>
      <c r="AA74" t="s">
        <v>101</v>
      </c>
      <c r="AB74" t="s">
        <v>155</v>
      </c>
      <c r="AC74">
        <v>122</v>
      </c>
      <c r="AD74">
        <v>217</v>
      </c>
      <c r="AE74">
        <v>29</v>
      </c>
      <c r="AF74">
        <v>54</v>
      </c>
    </row>
    <row r="75" spans="1:32" x14ac:dyDescent="0.25">
      <c r="A75" t="s">
        <v>102</v>
      </c>
      <c r="B75">
        <v>504</v>
      </c>
      <c r="C75">
        <v>318</v>
      </c>
      <c r="D75">
        <v>422</v>
      </c>
      <c r="E75">
        <v>71</v>
      </c>
      <c r="G75" s="6">
        <f t="shared" si="6"/>
        <v>-22.972721330828662</v>
      </c>
      <c r="H75" s="6">
        <f t="shared" si="5"/>
        <v>58.886906413796595</v>
      </c>
      <c r="I75" s="7">
        <f t="shared" si="7"/>
        <v>82</v>
      </c>
      <c r="J75" s="7">
        <f t="shared" si="8"/>
        <v>82</v>
      </c>
      <c r="K75" s="7">
        <f t="shared" si="9"/>
        <v>0</v>
      </c>
      <c r="L75" s="11"/>
      <c r="M75" s="5"/>
      <c r="N75" s="5"/>
      <c r="O75" s="5"/>
      <c r="Q75" t="s">
        <v>102</v>
      </c>
      <c r="R75" t="s">
        <v>155</v>
      </c>
      <c r="S75">
        <v>422</v>
      </c>
      <c r="T75">
        <v>71</v>
      </c>
      <c r="U75">
        <v>82</v>
      </c>
      <c r="V75">
        <v>35</v>
      </c>
      <c r="W75">
        <v>27</v>
      </c>
      <c r="AA75" t="s">
        <v>102</v>
      </c>
      <c r="AB75" t="s">
        <v>155</v>
      </c>
      <c r="AC75">
        <v>422</v>
      </c>
      <c r="AD75">
        <v>71</v>
      </c>
      <c r="AE75">
        <v>27</v>
      </c>
      <c r="AF75">
        <v>35</v>
      </c>
    </row>
    <row r="76" spans="1:32" x14ac:dyDescent="0.25">
      <c r="A76" t="s">
        <v>103</v>
      </c>
      <c r="B76">
        <v>498</v>
      </c>
      <c r="C76">
        <v>149</v>
      </c>
      <c r="D76">
        <v>440</v>
      </c>
      <c r="E76">
        <v>80</v>
      </c>
      <c r="G76" s="6">
        <f t="shared" si="6"/>
        <v>27.077751402926548</v>
      </c>
      <c r="H76" s="6">
        <f t="shared" si="5"/>
        <v>53.13010235415598</v>
      </c>
      <c r="I76" s="7">
        <f t="shared" si="7"/>
        <v>27</v>
      </c>
      <c r="J76" s="7">
        <f t="shared" si="8"/>
        <v>27</v>
      </c>
      <c r="K76" s="7">
        <f t="shared" si="9"/>
        <v>0</v>
      </c>
      <c r="L76" s="11"/>
      <c r="M76" s="5"/>
      <c r="N76" s="5"/>
      <c r="O76" s="5"/>
      <c r="Q76" t="s">
        <v>103</v>
      </c>
      <c r="R76" t="s">
        <v>155</v>
      </c>
      <c r="S76">
        <v>440</v>
      </c>
      <c r="T76">
        <v>80</v>
      </c>
      <c r="U76">
        <v>27</v>
      </c>
      <c r="V76">
        <v>40</v>
      </c>
      <c r="W76">
        <v>79</v>
      </c>
      <c r="AA76" t="s">
        <v>103</v>
      </c>
      <c r="AB76" t="s">
        <v>155</v>
      </c>
      <c r="AC76">
        <v>440</v>
      </c>
      <c r="AD76">
        <v>80</v>
      </c>
      <c r="AE76">
        <v>79</v>
      </c>
      <c r="AF76">
        <v>40</v>
      </c>
    </row>
    <row r="77" spans="1:32" x14ac:dyDescent="0.25">
      <c r="A77" t="s">
        <v>104</v>
      </c>
      <c r="B77">
        <v>229</v>
      </c>
      <c r="C77">
        <v>62</v>
      </c>
      <c r="D77">
        <v>449</v>
      </c>
      <c r="E77">
        <v>393</v>
      </c>
      <c r="G77" s="6">
        <f t="shared" si="6"/>
        <v>117.07775140292654</v>
      </c>
      <c r="H77" s="6">
        <f t="shared" si="5"/>
        <v>-49.864514437760526</v>
      </c>
      <c r="I77" s="7">
        <f t="shared" si="7"/>
        <v>167</v>
      </c>
      <c r="J77" s="7">
        <f t="shared" si="8"/>
        <v>0</v>
      </c>
      <c r="K77" s="7">
        <f t="shared" si="9"/>
        <v>167</v>
      </c>
      <c r="L77" s="11"/>
      <c r="M77" s="5"/>
      <c r="N77" s="5"/>
      <c r="O77" s="5"/>
      <c r="Q77" t="s">
        <v>104</v>
      </c>
      <c r="R77" t="s">
        <v>154</v>
      </c>
      <c r="S77">
        <v>449</v>
      </c>
      <c r="T77">
        <v>393</v>
      </c>
      <c r="U77">
        <v>167</v>
      </c>
      <c r="V77">
        <v>52</v>
      </c>
      <c r="W77">
        <v>28</v>
      </c>
      <c r="AA77" t="s">
        <v>104</v>
      </c>
      <c r="AB77" t="s">
        <v>154</v>
      </c>
      <c r="AC77">
        <v>449</v>
      </c>
      <c r="AD77">
        <v>393</v>
      </c>
      <c r="AE77">
        <v>28</v>
      </c>
      <c r="AF77">
        <v>52</v>
      </c>
    </row>
    <row r="78" spans="1:32" x14ac:dyDescent="0.25">
      <c r="A78" t="s">
        <v>105</v>
      </c>
      <c r="B78">
        <v>120</v>
      </c>
      <c r="C78">
        <v>230</v>
      </c>
      <c r="D78">
        <v>166</v>
      </c>
      <c r="E78">
        <v>111</v>
      </c>
      <c r="G78" s="6">
        <f t="shared" si="6"/>
        <v>177.13759477388825</v>
      </c>
      <c r="H78" s="6">
        <f t="shared" si="5"/>
        <v>140.04835967794784</v>
      </c>
      <c r="I78" s="7">
        <f t="shared" si="7"/>
        <v>38</v>
      </c>
      <c r="J78" s="7">
        <f t="shared" si="8"/>
        <v>38</v>
      </c>
      <c r="K78" s="7">
        <f t="shared" si="9"/>
        <v>0</v>
      </c>
      <c r="L78" s="11"/>
      <c r="M78" s="5"/>
      <c r="N78" s="5"/>
      <c r="O78" s="5"/>
      <c r="Q78" t="s">
        <v>105</v>
      </c>
      <c r="R78" t="s">
        <v>154</v>
      </c>
      <c r="S78">
        <v>166</v>
      </c>
      <c r="T78">
        <v>111</v>
      </c>
      <c r="U78">
        <v>38</v>
      </c>
      <c r="V78">
        <v>40</v>
      </c>
      <c r="W78">
        <v>55</v>
      </c>
      <c r="AA78" t="s">
        <v>105</v>
      </c>
      <c r="AB78" t="s">
        <v>154</v>
      </c>
      <c r="AC78">
        <v>166</v>
      </c>
      <c r="AD78">
        <v>111</v>
      </c>
      <c r="AE78">
        <v>55</v>
      </c>
      <c r="AF78">
        <v>40</v>
      </c>
    </row>
    <row r="79" spans="1:32" x14ac:dyDescent="0.25">
      <c r="A79" t="s">
        <v>106</v>
      </c>
      <c r="B79">
        <v>519</v>
      </c>
      <c r="C79">
        <v>216</v>
      </c>
      <c r="D79">
        <v>522</v>
      </c>
      <c r="E79">
        <v>233</v>
      </c>
      <c r="G79" s="6">
        <f t="shared" si="6"/>
        <v>6.8768307374367952</v>
      </c>
      <c r="H79" s="6">
        <f t="shared" si="5"/>
        <v>1.9847031121535645</v>
      </c>
      <c r="I79" s="7">
        <f t="shared" si="7"/>
        <v>5</v>
      </c>
      <c r="J79" s="7">
        <f t="shared" si="8"/>
        <v>5</v>
      </c>
      <c r="K79" s="7">
        <f t="shared" si="9"/>
        <v>0</v>
      </c>
      <c r="L79" s="11"/>
      <c r="M79" s="5"/>
      <c r="N79" s="5"/>
      <c r="O79" s="5"/>
      <c r="Q79" t="s">
        <v>106</v>
      </c>
      <c r="R79" t="s">
        <v>154</v>
      </c>
      <c r="S79">
        <v>522</v>
      </c>
      <c r="T79">
        <v>233</v>
      </c>
      <c r="U79">
        <v>5</v>
      </c>
      <c r="V79">
        <v>49</v>
      </c>
      <c r="W79">
        <v>50</v>
      </c>
      <c r="AA79" t="s">
        <v>106</v>
      </c>
      <c r="AB79" t="s">
        <v>154</v>
      </c>
      <c r="AC79">
        <v>522</v>
      </c>
      <c r="AD79">
        <v>233</v>
      </c>
      <c r="AE79">
        <v>50</v>
      </c>
      <c r="AF79">
        <v>49</v>
      </c>
    </row>
    <row r="80" spans="1:32" x14ac:dyDescent="0.25">
      <c r="A80" t="s">
        <v>107</v>
      </c>
      <c r="B80">
        <v>310</v>
      </c>
      <c r="C80">
        <v>440</v>
      </c>
      <c r="D80">
        <v>319</v>
      </c>
      <c r="E80">
        <v>438</v>
      </c>
      <c r="G80" s="6">
        <f t="shared" si="6"/>
        <v>-92.862405226111747</v>
      </c>
      <c r="H80" s="6">
        <f t="shared" si="5"/>
        <v>-90.289370163440594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O80" s="5"/>
      <c r="Q80" t="s">
        <v>107</v>
      </c>
      <c r="R80" t="s">
        <v>156</v>
      </c>
      <c r="S80">
        <v>319</v>
      </c>
      <c r="T80">
        <v>438</v>
      </c>
      <c r="U80">
        <v>3</v>
      </c>
      <c r="V80">
        <v>68</v>
      </c>
      <c r="W80">
        <v>99</v>
      </c>
      <c r="AA80" t="s">
        <v>107</v>
      </c>
      <c r="AB80" t="s">
        <v>156</v>
      </c>
      <c r="AC80">
        <v>319</v>
      </c>
      <c r="AD80">
        <v>438</v>
      </c>
      <c r="AE80">
        <v>99</v>
      </c>
      <c r="AF80">
        <v>68</v>
      </c>
    </row>
    <row r="81" spans="1:32" x14ac:dyDescent="0.25">
      <c r="A81" t="s">
        <v>108</v>
      </c>
      <c r="B81">
        <v>200</v>
      </c>
      <c r="C81">
        <v>80</v>
      </c>
      <c r="D81">
        <v>224</v>
      </c>
      <c r="E81">
        <v>65</v>
      </c>
      <c r="G81" s="6">
        <f t="shared" si="6"/>
        <v>126.86989764584402</v>
      </c>
      <c r="H81" s="6">
        <f t="shared" si="5"/>
        <v>118.74791429113959</v>
      </c>
      <c r="I81" s="7">
        <f t="shared" si="7"/>
        <v>9</v>
      </c>
      <c r="J81" s="7">
        <f t="shared" si="8"/>
        <v>9</v>
      </c>
      <c r="K81" s="7">
        <f t="shared" si="9"/>
        <v>0</v>
      </c>
      <c r="L81" s="11"/>
      <c r="M81" s="5"/>
      <c r="N81" s="5"/>
      <c r="O81" s="5"/>
      <c r="Q81" t="s">
        <v>108</v>
      </c>
      <c r="R81" t="s">
        <v>156</v>
      </c>
      <c r="S81">
        <v>224</v>
      </c>
      <c r="T81">
        <v>65</v>
      </c>
      <c r="U81">
        <v>9</v>
      </c>
      <c r="V81">
        <v>60</v>
      </c>
      <c r="W81">
        <v>32</v>
      </c>
      <c r="AA81" t="s">
        <v>108</v>
      </c>
      <c r="AB81" t="s">
        <v>156</v>
      </c>
      <c r="AC81">
        <v>224</v>
      </c>
      <c r="AD81">
        <v>65</v>
      </c>
      <c r="AE81">
        <v>32</v>
      </c>
      <c r="AF81">
        <v>60</v>
      </c>
    </row>
    <row r="82" spans="1:32" x14ac:dyDescent="0.25">
      <c r="A82" t="s">
        <v>109</v>
      </c>
      <c r="B82">
        <v>262</v>
      </c>
      <c r="C82">
        <v>49</v>
      </c>
      <c r="D82">
        <v>276</v>
      </c>
      <c r="E82">
        <v>46</v>
      </c>
      <c r="G82" s="6">
        <f t="shared" si="6"/>
        <v>106.89169574467449</v>
      </c>
      <c r="H82" s="6">
        <f t="shared" si="5"/>
        <v>102.77873318840604</v>
      </c>
      <c r="I82" s="7">
        <f t="shared" si="7"/>
        <v>5</v>
      </c>
      <c r="J82" s="7">
        <f t="shared" si="8"/>
        <v>5</v>
      </c>
      <c r="K82" s="7">
        <f t="shared" si="9"/>
        <v>0</v>
      </c>
      <c r="L82" s="11"/>
      <c r="M82" s="5"/>
      <c r="N82" s="5"/>
      <c r="O82" s="5"/>
      <c r="Q82" t="s">
        <v>109</v>
      </c>
      <c r="R82" t="s">
        <v>156</v>
      </c>
      <c r="S82">
        <v>276</v>
      </c>
      <c r="T82">
        <v>46</v>
      </c>
      <c r="U82">
        <v>5</v>
      </c>
      <c r="V82">
        <v>44</v>
      </c>
      <c r="W82">
        <v>55</v>
      </c>
      <c r="AA82" t="s">
        <v>109</v>
      </c>
      <c r="AB82" t="s">
        <v>156</v>
      </c>
      <c r="AC82">
        <v>276</v>
      </c>
      <c r="AD82">
        <v>46</v>
      </c>
      <c r="AE82">
        <v>55</v>
      </c>
      <c r="AF82">
        <v>44</v>
      </c>
    </row>
    <row r="83" spans="1:32" x14ac:dyDescent="0.25">
      <c r="A83" t="s">
        <v>110</v>
      </c>
      <c r="B83">
        <v>174</v>
      </c>
      <c r="C83">
        <v>104</v>
      </c>
      <c r="D83">
        <v>165</v>
      </c>
      <c r="E83">
        <v>109</v>
      </c>
      <c r="G83" s="6">
        <f t="shared" si="6"/>
        <v>137.03091423685311</v>
      </c>
      <c r="H83" s="6">
        <f t="shared" si="5"/>
        <v>139.79679896683558</v>
      </c>
      <c r="I83" s="7">
        <f t="shared" si="7"/>
        <v>3</v>
      </c>
      <c r="J83" s="7">
        <f t="shared" si="8"/>
        <v>3</v>
      </c>
      <c r="K83" s="7">
        <f t="shared" si="9"/>
        <v>0</v>
      </c>
      <c r="L83" s="11"/>
      <c r="M83" s="5"/>
      <c r="N83" s="5"/>
      <c r="O83" s="5"/>
      <c r="Q83" t="s">
        <v>110</v>
      </c>
      <c r="R83" t="s">
        <v>153</v>
      </c>
      <c r="S83">
        <v>165</v>
      </c>
      <c r="T83">
        <v>109</v>
      </c>
      <c r="U83">
        <v>3</v>
      </c>
      <c r="V83">
        <v>58</v>
      </c>
      <c r="W83">
        <v>80</v>
      </c>
      <c r="AA83" t="s">
        <v>110</v>
      </c>
      <c r="AB83" t="s">
        <v>153</v>
      </c>
      <c r="AC83">
        <v>165</v>
      </c>
      <c r="AD83">
        <v>109</v>
      </c>
      <c r="AE83">
        <v>80</v>
      </c>
      <c r="AF83">
        <v>58</v>
      </c>
    </row>
    <row r="84" spans="1:32" x14ac:dyDescent="0.25">
      <c r="A84" t="s">
        <v>111</v>
      </c>
      <c r="B84">
        <v>398</v>
      </c>
      <c r="C84">
        <v>56</v>
      </c>
      <c r="D84">
        <v>517</v>
      </c>
      <c r="E84">
        <v>236</v>
      </c>
      <c r="G84" s="6">
        <f t="shared" si="6"/>
        <v>67.027278669171338</v>
      </c>
      <c r="H84" s="6">
        <f t="shared" si="5"/>
        <v>1.1632062452411367</v>
      </c>
      <c r="I84" s="7">
        <f t="shared" si="7"/>
        <v>66</v>
      </c>
      <c r="J84" s="7">
        <f t="shared" si="8"/>
        <v>66</v>
      </c>
      <c r="K84" s="7">
        <f t="shared" si="9"/>
        <v>0</v>
      </c>
      <c r="L84" s="11"/>
      <c r="M84" s="5"/>
      <c r="N84" s="5"/>
      <c r="O84" s="5"/>
      <c r="Q84" t="s">
        <v>111</v>
      </c>
      <c r="R84" t="s">
        <v>153</v>
      </c>
      <c r="S84">
        <v>517</v>
      </c>
      <c r="T84">
        <v>236</v>
      </c>
      <c r="U84">
        <v>66</v>
      </c>
      <c r="V84">
        <v>31</v>
      </c>
      <c r="W84">
        <v>52</v>
      </c>
      <c r="AA84" t="s">
        <v>111</v>
      </c>
      <c r="AB84" t="s">
        <v>153</v>
      </c>
      <c r="AC84">
        <v>517</v>
      </c>
      <c r="AD84">
        <v>236</v>
      </c>
      <c r="AE84">
        <v>52</v>
      </c>
      <c r="AF84">
        <v>31</v>
      </c>
    </row>
    <row r="85" spans="1:32" x14ac:dyDescent="0.25">
      <c r="A85" t="s">
        <v>112</v>
      </c>
      <c r="B85">
        <v>488</v>
      </c>
      <c r="C85">
        <v>349</v>
      </c>
      <c r="D85">
        <v>417</v>
      </c>
      <c r="E85">
        <v>415</v>
      </c>
      <c r="G85" s="6">
        <f t="shared" si="6"/>
        <v>-32.975891197310439</v>
      </c>
      <c r="H85" s="6">
        <f t="shared" si="5"/>
        <v>-61.00102285384601</v>
      </c>
      <c r="I85" s="7">
        <f t="shared" si="7"/>
        <v>29</v>
      </c>
      <c r="J85" s="7">
        <f t="shared" si="8"/>
        <v>0</v>
      </c>
      <c r="K85" s="7">
        <f t="shared" si="9"/>
        <v>29</v>
      </c>
      <c r="L85" s="11"/>
      <c r="M85" s="5"/>
      <c r="N85" s="5"/>
      <c r="O85" s="5"/>
      <c r="Q85" t="s">
        <v>112</v>
      </c>
      <c r="R85" t="s">
        <v>153</v>
      </c>
      <c r="S85">
        <v>417</v>
      </c>
      <c r="T85">
        <v>415</v>
      </c>
      <c r="U85">
        <v>29</v>
      </c>
      <c r="V85">
        <v>40</v>
      </c>
      <c r="W85">
        <v>79</v>
      </c>
      <c r="AA85" t="s">
        <v>112</v>
      </c>
      <c r="AB85" t="s">
        <v>153</v>
      </c>
      <c r="AC85">
        <v>417</v>
      </c>
      <c r="AD85">
        <v>415</v>
      </c>
      <c r="AE85">
        <v>79</v>
      </c>
      <c r="AF85">
        <v>40</v>
      </c>
    </row>
    <row r="86" spans="1:32" x14ac:dyDescent="0.25">
      <c r="A86" t="s">
        <v>113</v>
      </c>
      <c r="B86">
        <v>135</v>
      </c>
      <c r="C86">
        <v>165</v>
      </c>
      <c r="D86">
        <v>145</v>
      </c>
      <c r="E86">
        <v>141</v>
      </c>
      <c r="G86" s="6">
        <f t="shared" si="6"/>
        <v>157.93210043758978</v>
      </c>
      <c r="H86" s="6">
        <f t="shared" si="5"/>
        <v>150.50253879163162</v>
      </c>
      <c r="I86" s="7">
        <f t="shared" si="7"/>
        <v>8</v>
      </c>
      <c r="J86" s="7">
        <f t="shared" si="8"/>
        <v>8</v>
      </c>
      <c r="K86" s="7">
        <f t="shared" si="9"/>
        <v>0</v>
      </c>
      <c r="L86" s="11"/>
      <c r="M86" s="5"/>
      <c r="N86" s="5"/>
      <c r="O86" s="5"/>
      <c r="Q86" t="s">
        <v>113</v>
      </c>
      <c r="R86" t="s">
        <v>155</v>
      </c>
      <c r="S86">
        <v>145</v>
      </c>
      <c r="T86">
        <v>141</v>
      </c>
      <c r="U86">
        <v>8</v>
      </c>
      <c r="V86">
        <v>78</v>
      </c>
      <c r="W86">
        <v>95</v>
      </c>
      <c r="AA86" t="s">
        <v>113</v>
      </c>
      <c r="AB86" t="s">
        <v>155</v>
      </c>
      <c r="AC86">
        <v>145</v>
      </c>
      <c r="AD86">
        <v>141</v>
      </c>
      <c r="AE86">
        <v>95</v>
      </c>
      <c r="AF86">
        <v>78</v>
      </c>
    </row>
    <row r="87" spans="1:32" x14ac:dyDescent="0.25">
      <c r="A87" t="s">
        <v>114</v>
      </c>
      <c r="B87">
        <v>124</v>
      </c>
      <c r="C87">
        <v>198</v>
      </c>
      <c r="D87">
        <v>188</v>
      </c>
      <c r="E87">
        <v>90</v>
      </c>
      <c r="G87" s="6">
        <f t="shared" si="6"/>
        <v>167.90524292298787</v>
      </c>
      <c r="H87" s="6">
        <f t="shared" si="5"/>
        <v>131.34777721969365</v>
      </c>
      <c r="I87" s="7">
        <f t="shared" si="7"/>
        <v>37</v>
      </c>
      <c r="J87" s="7">
        <f t="shared" si="8"/>
        <v>37</v>
      </c>
      <c r="K87" s="7">
        <f t="shared" si="9"/>
        <v>0</v>
      </c>
      <c r="L87" s="11"/>
      <c r="M87" s="5"/>
      <c r="N87" s="5"/>
      <c r="O87" s="5"/>
      <c r="Q87" t="s">
        <v>114</v>
      </c>
      <c r="R87" t="s">
        <v>155</v>
      </c>
      <c r="S87">
        <v>188</v>
      </c>
      <c r="T87">
        <v>90</v>
      </c>
      <c r="U87">
        <v>37</v>
      </c>
      <c r="V87">
        <v>61</v>
      </c>
      <c r="W87">
        <v>54</v>
      </c>
      <c r="AA87" t="s">
        <v>114</v>
      </c>
      <c r="AB87" t="s">
        <v>155</v>
      </c>
      <c r="AC87">
        <v>188</v>
      </c>
      <c r="AD87">
        <v>90</v>
      </c>
      <c r="AE87">
        <v>54</v>
      </c>
      <c r="AF87">
        <v>61</v>
      </c>
    </row>
    <row r="88" spans="1:32" x14ac:dyDescent="0.25">
      <c r="A88" t="s">
        <v>115</v>
      </c>
      <c r="B88">
        <v>327</v>
      </c>
      <c r="C88">
        <v>40</v>
      </c>
      <c r="D88">
        <v>369</v>
      </c>
      <c r="E88">
        <v>46</v>
      </c>
      <c r="G88" s="6">
        <f t="shared" si="6"/>
        <v>87.995465967894106</v>
      </c>
      <c r="H88" s="6">
        <f t="shared" si="5"/>
        <v>75.824857944747521</v>
      </c>
      <c r="I88" s="7">
        <f t="shared" si="7"/>
        <v>13</v>
      </c>
      <c r="J88" s="7">
        <f t="shared" si="8"/>
        <v>13</v>
      </c>
      <c r="K88" s="7">
        <f t="shared" si="9"/>
        <v>0</v>
      </c>
      <c r="L88" s="11"/>
      <c r="M88" s="5"/>
      <c r="N88" s="5"/>
      <c r="O88" s="5"/>
      <c r="Q88" t="s">
        <v>115</v>
      </c>
      <c r="R88" t="s">
        <v>155</v>
      </c>
      <c r="S88">
        <v>369</v>
      </c>
      <c r="T88">
        <v>46</v>
      </c>
      <c r="U88">
        <v>13</v>
      </c>
      <c r="V88">
        <v>36</v>
      </c>
      <c r="W88">
        <v>38</v>
      </c>
      <c r="AA88" t="s">
        <v>115</v>
      </c>
      <c r="AB88" t="s">
        <v>155</v>
      </c>
      <c r="AC88">
        <v>369</v>
      </c>
      <c r="AD88">
        <v>46</v>
      </c>
      <c r="AE88">
        <v>38</v>
      </c>
      <c r="AF88">
        <v>36</v>
      </c>
    </row>
    <row r="89" spans="1:32" x14ac:dyDescent="0.25">
      <c r="A89" t="s">
        <v>116</v>
      </c>
      <c r="B89">
        <v>214</v>
      </c>
      <c r="C89">
        <v>410</v>
      </c>
      <c r="D89">
        <v>139</v>
      </c>
      <c r="E89">
        <v>331</v>
      </c>
      <c r="G89" s="6">
        <f t="shared" si="6"/>
        <v>-121.94475277620339</v>
      </c>
      <c r="H89" s="6">
        <f t="shared" si="5"/>
        <v>-153.30846827889471</v>
      </c>
      <c r="I89" s="7">
        <f t="shared" si="7"/>
        <v>32</v>
      </c>
      <c r="J89" s="7">
        <f t="shared" si="8"/>
        <v>0</v>
      </c>
      <c r="K89" s="7">
        <f t="shared" si="9"/>
        <v>32</v>
      </c>
      <c r="L89" s="11"/>
      <c r="M89" s="5"/>
      <c r="N89" s="5"/>
      <c r="O89" s="5"/>
      <c r="Q89" t="s">
        <v>116</v>
      </c>
      <c r="R89" t="s">
        <v>154</v>
      </c>
      <c r="S89">
        <v>139</v>
      </c>
      <c r="T89">
        <v>331</v>
      </c>
      <c r="U89">
        <v>32</v>
      </c>
      <c r="V89">
        <v>59</v>
      </c>
      <c r="W89">
        <v>15</v>
      </c>
      <c r="AA89" t="s">
        <v>116</v>
      </c>
      <c r="AB89" t="s">
        <v>154</v>
      </c>
      <c r="AC89">
        <v>139</v>
      </c>
      <c r="AD89">
        <v>331</v>
      </c>
      <c r="AE89">
        <v>15</v>
      </c>
      <c r="AF89">
        <v>59</v>
      </c>
    </row>
    <row r="90" spans="1:32" x14ac:dyDescent="0.25">
      <c r="A90" t="s">
        <v>117</v>
      </c>
      <c r="B90">
        <v>443</v>
      </c>
      <c r="C90">
        <v>398</v>
      </c>
      <c r="D90">
        <v>490</v>
      </c>
      <c r="E90">
        <v>344</v>
      </c>
      <c r="G90" s="6">
        <f t="shared" si="6"/>
        <v>-52.099919644631633</v>
      </c>
      <c r="H90" s="6">
        <f t="shared" si="5"/>
        <v>-31.456823357555251</v>
      </c>
      <c r="I90" s="7">
        <f t="shared" si="7"/>
        <v>21</v>
      </c>
      <c r="J90" s="7">
        <f t="shared" si="8"/>
        <v>0</v>
      </c>
      <c r="K90" s="7">
        <f t="shared" si="9"/>
        <v>21</v>
      </c>
      <c r="L90" s="11"/>
      <c r="M90" s="5"/>
      <c r="N90" s="5"/>
      <c r="O90" s="5"/>
      <c r="Q90" t="s">
        <v>117</v>
      </c>
      <c r="R90" t="s">
        <v>154</v>
      </c>
      <c r="S90">
        <v>490</v>
      </c>
      <c r="T90">
        <v>344</v>
      </c>
      <c r="U90">
        <v>21</v>
      </c>
      <c r="V90">
        <v>72</v>
      </c>
      <c r="W90">
        <v>59</v>
      </c>
      <c r="AA90" t="s">
        <v>117</v>
      </c>
      <c r="AB90" t="s">
        <v>154</v>
      </c>
      <c r="AC90">
        <v>490</v>
      </c>
      <c r="AD90">
        <v>344</v>
      </c>
      <c r="AE90">
        <v>59</v>
      </c>
      <c r="AF90">
        <v>72</v>
      </c>
    </row>
    <row r="91" spans="1:32" x14ac:dyDescent="0.25">
      <c r="A91" t="s">
        <v>118</v>
      </c>
      <c r="B91">
        <v>469</v>
      </c>
      <c r="C91">
        <v>374</v>
      </c>
      <c r="D91">
        <v>505</v>
      </c>
      <c r="E91">
        <v>319</v>
      </c>
      <c r="G91" s="6">
        <f t="shared" si="6"/>
        <v>-41.965960353054982</v>
      </c>
      <c r="H91" s="6">
        <f t="shared" si="5"/>
        <v>-23.123791888369272</v>
      </c>
      <c r="I91" s="7">
        <f t="shared" si="7"/>
        <v>19</v>
      </c>
      <c r="J91" s="7">
        <f t="shared" si="8"/>
        <v>0</v>
      </c>
      <c r="K91" s="7">
        <f t="shared" si="9"/>
        <v>19</v>
      </c>
      <c r="L91" s="11"/>
      <c r="M91" s="5"/>
      <c r="N91" s="5"/>
      <c r="O91" s="5"/>
      <c r="Q91" t="s">
        <v>118</v>
      </c>
      <c r="R91" t="s">
        <v>154</v>
      </c>
      <c r="S91">
        <v>505</v>
      </c>
      <c r="T91">
        <v>319</v>
      </c>
      <c r="U91">
        <v>19</v>
      </c>
      <c r="V91">
        <v>70</v>
      </c>
      <c r="W91">
        <v>62</v>
      </c>
      <c r="AA91" t="s">
        <v>118</v>
      </c>
      <c r="AB91" t="s">
        <v>154</v>
      </c>
      <c r="AC91">
        <v>505</v>
      </c>
      <c r="AD91">
        <v>319</v>
      </c>
      <c r="AE91">
        <v>62</v>
      </c>
      <c r="AF91">
        <v>70</v>
      </c>
    </row>
    <row r="92" spans="1:32" x14ac:dyDescent="0.25">
      <c r="A92" t="s">
        <v>119</v>
      </c>
      <c r="B92">
        <v>426</v>
      </c>
      <c r="C92">
        <v>70</v>
      </c>
      <c r="D92">
        <v>453</v>
      </c>
      <c r="E92">
        <v>90</v>
      </c>
      <c r="G92" s="6">
        <f t="shared" si="6"/>
        <v>58.055247223796606</v>
      </c>
      <c r="H92" s="6">
        <f t="shared" si="5"/>
        <v>48.437664992365207</v>
      </c>
      <c r="I92" s="7">
        <f t="shared" si="7"/>
        <v>10</v>
      </c>
      <c r="J92" s="7">
        <f t="shared" si="8"/>
        <v>10</v>
      </c>
      <c r="K92" s="7">
        <f t="shared" si="9"/>
        <v>0</v>
      </c>
      <c r="L92" s="11"/>
      <c r="M92" s="5"/>
      <c r="N92" s="5"/>
      <c r="O92" s="5"/>
      <c r="Q92" t="s">
        <v>119</v>
      </c>
      <c r="R92" t="s">
        <v>156</v>
      </c>
      <c r="S92">
        <v>453</v>
      </c>
      <c r="T92">
        <v>90</v>
      </c>
      <c r="U92">
        <v>10</v>
      </c>
      <c r="V92">
        <v>72</v>
      </c>
      <c r="W92">
        <v>80</v>
      </c>
      <c r="AA92" t="s">
        <v>119</v>
      </c>
      <c r="AB92" t="s">
        <v>156</v>
      </c>
      <c r="AC92">
        <v>453</v>
      </c>
      <c r="AD92">
        <v>90</v>
      </c>
      <c r="AE92">
        <v>80</v>
      </c>
      <c r="AF92">
        <v>72</v>
      </c>
    </row>
    <row r="93" spans="1:32" x14ac:dyDescent="0.25">
      <c r="A93" t="s">
        <v>120</v>
      </c>
      <c r="B93">
        <v>143</v>
      </c>
      <c r="C93">
        <v>334</v>
      </c>
      <c r="D93">
        <v>351</v>
      </c>
      <c r="E93">
        <v>47</v>
      </c>
      <c r="G93" s="6">
        <f t="shared" si="6"/>
        <v>-152.02841541861858</v>
      </c>
      <c r="H93" s="6">
        <f t="shared" si="5"/>
        <v>80.874991352064029</v>
      </c>
      <c r="I93" s="7">
        <f t="shared" si="7"/>
        <v>128</v>
      </c>
      <c r="J93" s="7">
        <f t="shared" si="8"/>
        <v>128</v>
      </c>
      <c r="K93" s="7">
        <f t="shared" si="9"/>
        <v>0</v>
      </c>
      <c r="L93" s="11"/>
      <c r="M93" s="5"/>
      <c r="N93" s="5"/>
      <c r="O93" s="5"/>
      <c r="Q93" t="s">
        <v>120</v>
      </c>
      <c r="R93" t="s">
        <v>156</v>
      </c>
      <c r="S93">
        <v>351</v>
      </c>
      <c r="T93">
        <v>47</v>
      </c>
      <c r="U93">
        <v>128</v>
      </c>
      <c r="V93">
        <v>28</v>
      </c>
      <c r="W93">
        <v>18</v>
      </c>
      <c r="AA93" t="s">
        <v>120</v>
      </c>
      <c r="AB93" t="s">
        <v>156</v>
      </c>
      <c r="AC93">
        <v>351</v>
      </c>
      <c r="AD93">
        <v>47</v>
      </c>
      <c r="AE93">
        <v>18</v>
      </c>
      <c r="AF93">
        <v>28</v>
      </c>
    </row>
    <row r="94" spans="1:32" x14ac:dyDescent="0.25">
      <c r="A94" t="s">
        <v>121</v>
      </c>
      <c r="B94">
        <v>516</v>
      </c>
      <c r="C94">
        <v>282</v>
      </c>
      <c r="D94">
        <v>446</v>
      </c>
      <c r="E94">
        <v>87</v>
      </c>
      <c r="G94" s="6">
        <f t="shared" si="6"/>
        <v>-12.094757077012103</v>
      </c>
      <c r="H94" s="6">
        <f t="shared" si="5"/>
        <v>50.527540151656176</v>
      </c>
      <c r="I94" s="7">
        <f t="shared" si="7"/>
        <v>63</v>
      </c>
      <c r="J94" s="7">
        <f t="shared" si="8"/>
        <v>63</v>
      </c>
      <c r="K94" s="7">
        <f t="shared" si="9"/>
        <v>0</v>
      </c>
      <c r="L94" s="11"/>
      <c r="M94" s="5"/>
      <c r="N94" s="5"/>
      <c r="O94" s="5"/>
      <c r="Q94" t="s">
        <v>121</v>
      </c>
      <c r="R94" t="s">
        <v>156</v>
      </c>
      <c r="S94">
        <v>446</v>
      </c>
      <c r="T94">
        <v>87</v>
      </c>
      <c r="U94">
        <v>63</v>
      </c>
      <c r="V94">
        <v>38</v>
      </c>
      <c r="W94">
        <v>70</v>
      </c>
      <c r="AA94" t="s">
        <v>121</v>
      </c>
      <c r="AB94" t="s">
        <v>156</v>
      </c>
      <c r="AC94">
        <v>446</v>
      </c>
      <c r="AD94">
        <v>87</v>
      </c>
      <c r="AE94">
        <v>70</v>
      </c>
      <c r="AF94">
        <v>38</v>
      </c>
    </row>
    <row r="95" spans="1:32" x14ac:dyDescent="0.25">
      <c r="A95" t="s">
        <v>122</v>
      </c>
      <c r="B95">
        <v>518</v>
      </c>
      <c r="C95">
        <v>212</v>
      </c>
      <c r="D95">
        <v>488</v>
      </c>
      <c r="E95">
        <v>136</v>
      </c>
      <c r="G95" s="6">
        <f t="shared" si="6"/>
        <v>8.0490617016745052</v>
      </c>
      <c r="H95" s="6">
        <f t="shared" si="5"/>
        <v>31.7594800848128</v>
      </c>
      <c r="I95" s="7">
        <f t="shared" si="7"/>
        <v>24</v>
      </c>
      <c r="J95" s="7">
        <f t="shared" si="8"/>
        <v>24</v>
      </c>
      <c r="K95" s="7">
        <f t="shared" si="9"/>
        <v>0</v>
      </c>
      <c r="L95" s="11"/>
      <c r="M95" s="5"/>
      <c r="N95" s="5"/>
      <c r="O95" s="5"/>
      <c r="Q95" t="s">
        <v>122</v>
      </c>
      <c r="R95" t="s">
        <v>153</v>
      </c>
      <c r="S95">
        <v>488</v>
      </c>
      <c r="T95">
        <v>136</v>
      </c>
      <c r="U95">
        <v>24</v>
      </c>
      <c r="V95">
        <v>58</v>
      </c>
      <c r="W95">
        <v>83</v>
      </c>
      <c r="AA95" t="s">
        <v>122</v>
      </c>
      <c r="AB95" t="s">
        <v>153</v>
      </c>
      <c r="AC95">
        <v>488</v>
      </c>
      <c r="AD95">
        <v>136</v>
      </c>
      <c r="AE95">
        <v>83</v>
      </c>
      <c r="AF95">
        <v>58</v>
      </c>
    </row>
    <row r="96" spans="1:32" x14ac:dyDescent="0.25">
      <c r="A96" t="s">
        <v>123</v>
      </c>
      <c r="B96">
        <v>395</v>
      </c>
      <c r="C96">
        <v>55</v>
      </c>
      <c r="D96">
        <v>381</v>
      </c>
      <c r="E96">
        <v>52</v>
      </c>
      <c r="G96" s="6">
        <f t="shared" si="6"/>
        <v>67.932100437589796</v>
      </c>
      <c r="H96" s="6">
        <f t="shared" si="5"/>
        <v>72.023407635078428</v>
      </c>
      <c r="I96" s="7">
        <f t="shared" si="7"/>
        <v>5</v>
      </c>
      <c r="J96" s="7">
        <f t="shared" si="8"/>
        <v>5</v>
      </c>
      <c r="K96" s="7">
        <f t="shared" si="9"/>
        <v>0</v>
      </c>
      <c r="L96" s="11"/>
      <c r="M96" s="5"/>
      <c r="N96" s="5"/>
      <c r="O96" s="5"/>
      <c r="Q96" t="s">
        <v>123</v>
      </c>
      <c r="R96" t="s">
        <v>153</v>
      </c>
      <c r="S96">
        <v>381</v>
      </c>
      <c r="T96">
        <v>52</v>
      </c>
      <c r="U96">
        <v>5</v>
      </c>
      <c r="V96">
        <v>43</v>
      </c>
      <c r="W96">
        <v>66</v>
      </c>
      <c r="AA96" t="s">
        <v>123</v>
      </c>
      <c r="AB96" t="s">
        <v>153</v>
      </c>
      <c r="AC96">
        <v>381</v>
      </c>
      <c r="AD96">
        <v>52</v>
      </c>
      <c r="AE96">
        <v>66</v>
      </c>
      <c r="AF96">
        <v>43</v>
      </c>
    </row>
    <row r="97" spans="1:32" x14ac:dyDescent="0.25">
      <c r="A97" t="s">
        <v>124</v>
      </c>
      <c r="B97">
        <v>454</v>
      </c>
      <c r="C97">
        <v>91</v>
      </c>
      <c r="D97">
        <v>417</v>
      </c>
      <c r="E97">
        <v>66</v>
      </c>
      <c r="G97" s="6">
        <f t="shared" si="6"/>
        <v>48.034039646945011</v>
      </c>
      <c r="H97" s="6">
        <f t="shared" si="5"/>
        <v>60.861589359745196</v>
      </c>
      <c r="I97" s="7">
        <f t="shared" si="7"/>
        <v>13</v>
      </c>
      <c r="J97" s="7">
        <f t="shared" si="8"/>
        <v>13</v>
      </c>
      <c r="K97" s="7">
        <f t="shared" si="9"/>
        <v>0</v>
      </c>
      <c r="L97" s="11"/>
      <c r="M97" s="5"/>
      <c r="N97" s="5"/>
      <c r="O97" s="5"/>
      <c r="Q97" t="s">
        <v>124</v>
      </c>
      <c r="R97" t="s">
        <v>153</v>
      </c>
      <c r="S97">
        <v>417</v>
      </c>
      <c r="T97">
        <v>66</v>
      </c>
      <c r="U97">
        <v>13</v>
      </c>
      <c r="V97">
        <v>31</v>
      </c>
      <c r="W97">
        <v>96</v>
      </c>
      <c r="AA97" t="s">
        <v>124</v>
      </c>
      <c r="AB97" t="s">
        <v>153</v>
      </c>
      <c r="AC97">
        <v>417</v>
      </c>
      <c r="AD97">
        <v>66</v>
      </c>
      <c r="AE97">
        <v>96</v>
      </c>
      <c r="AF97">
        <v>31</v>
      </c>
    </row>
    <row r="98" spans="1:32" x14ac:dyDescent="0.25">
      <c r="A98" t="s">
        <v>125</v>
      </c>
      <c r="B98">
        <v>131</v>
      </c>
      <c r="C98">
        <v>175</v>
      </c>
      <c r="D98">
        <v>171</v>
      </c>
      <c r="E98">
        <v>105</v>
      </c>
      <c r="G98" s="6">
        <f t="shared" si="6"/>
        <v>161.02112024428655</v>
      </c>
      <c r="H98" s="6">
        <f t="shared" si="5"/>
        <v>137.82215529981181</v>
      </c>
      <c r="I98" s="7">
        <f t="shared" si="7"/>
        <v>24</v>
      </c>
      <c r="J98" s="7">
        <f t="shared" si="8"/>
        <v>24</v>
      </c>
      <c r="K98" s="7">
        <f t="shared" si="9"/>
        <v>0</v>
      </c>
      <c r="L98" s="11"/>
      <c r="M98" s="5"/>
      <c r="N98" s="5"/>
      <c r="O98" s="5"/>
      <c r="Q98" t="s">
        <v>125</v>
      </c>
      <c r="R98" t="s">
        <v>155</v>
      </c>
      <c r="S98">
        <v>171</v>
      </c>
      <c r="T98">
        <v>105</v>
      </c>
      <c r="U98">
        <v>24</v>
      </c>
      <c r="V98">
        <v>66</v>
      </c>
      <c r="W98">
        <v>98</v>
      </c>
      <c r="AA98" t="s">
        <v>125</v>
      </c>
      <c r="AB98" t="s">
        <v>155</v>
      </c>
      <c r="AC98">
        <v>171</v>
      </c>
      <c r="AD98">
        <v>105</v>
      </c>
      <c r="AE98">
        <v>98</v>
      </c>
      <c r="AF98">
        <v>66</v>
      </c>
    </row>
    <row r="99" spans="1:32" x14ac:dyDescent="0.25">
      <c r="A99" t="s">
        <v>126</v>
      </c>
      <c r="B99">
        <v>518</v>
      </c>
      <c r="C99">
        <v>271</v>
      </c>
      <c r="D99">
        <v>173</v>
      </c>
      <c r="E99">
        <v>377</v>
      </c>
      <c r="G99" s="6">
        <f t="shared" si="6"/>
        <v>-8.8983130644626023</v>
      </c>
      <c r="H99" s="6">
        <f t="shared" si="5"/>
        <v>-137.01662387462309</v>
      </c>
      <c r="I99" s="7">
        <f t="shared" si="7"/>
        <v>129</v>
      </c>
      <c r="J99" s="7">
        <f t="shared" si="8"/>
        <v>0</v>
      </c>
      <c r="K99" s="7">
        <f t="shared" si="9"/>
        <v>129</v>
      </c>
      <c r="L99" s="11"/>
      <c r="M99" s="5"/>
      <c r="N99" s="5"/>
      <c r="O99" s="5"/>
      <c r="Q99" t="s">
        <v>126</v>
      </c>
      <c r="R99" t="s">
        <v>155</v>
      </c>
      <c r="S99">
        <v>173</v>
      </c>
      <c r="T99">
        <v>377</v>
      </c>
      <c r="U99">
        <v>129</v>
      </c>
      <c r="V99">
        <v>73</v>
      </c>
      <c r="W99">
        <v>33</v>
      </c>
      <c r="AA99" t="s">
        <v>126</v>
      </c>
      <c r="AB99" t="s">
        <v>155</v>
      </c>
      <c r="AC99">
        <v>173</v>
      </c>
      <c r="AD99">
        <v>377</v>
      </c>
      <c r="AE99">
        <v>33</v>
      </c>
      <c r="AF99">
        <v>73</v>
      </c>
    </row>
    <row r="100" spans="1:32" x14ac:dyDescent="0.25">
      <c r="A100" t="s">
        <v>127</v>
      </c>
      <c r="B100">
        <v>323</v>
      </c>
      <c r="C100">
        <v>440</v>
      </c>
      <c r="D100">
        <v>192</v>
      </c>
      <c r="E100">
        <v>379</v>
      </c>
      <c r="G100" s="6">
        <f t="shared" si="6"/>
        <v>-89.140627756355329</v>
      </c>
      <c r="H100" s="6">
        <f t="shared" si="5"/>
        <v>-132.64083386741834</v>
      </c>
      <c r="I100" s="7">
        <f t="shared" si="7"/>
        <v>44</v>
      </c>
      <c r="J100" s="7">
        <f t="shared" si="8"/>
        <v>0</v>
      </c>
      <c r="K100" s="7">
        <f t="shared" si="9"/>
        <v>44</v>
      </c>
      <c r="L100" s="11"/>
      <c r="M100" s="5"/>
      <c r="N100" s="5"/>
      <c r="O100" s="5"/>
      <c r="Q100" t="s">
        <v>127</v>
      </c>
      <c r="R100" t="s">
        <v>155</v>
      </c>
      <c r="S100">
        <v>192</v>
      </c>
      <c r="T100">
        <v>379</v>
      </c>
      <c r="U100">
        <v>44</v>
      </c>
      <c r="V100">
        <v>50</v>
      </c>
      <c r="W100">
        <v>28</v>
      </c>
      <c r="AA100" t="s">
        <v>127</v>
      </c>
      <c r="AB100" t="s">
        <v>155</v>
      </c>
      <c r="AC100">
        <v>192</v>
      </c>
      <c r="AD100">
        <v>379</v>
      </c>
      <c r="AE100">
        <v>28</v>
      </c>
      <c r="AF100">
        <v>50</v>
      </c>
    </row>
    <row r="101" spans="1:32" x14ac:dyDescent="0.25">
      <c r="A101" t="s">
        <v>128</v>
      </c>
      <c r="B101">
        <v>169</v>
      </c>
      <c r="C101">
        <v>371</v>
      </c>
      <c r="D101">
        <v>502</v>
      </c>
      <c r="E101">
        <v>156</v>
      </c>
      <c r="G101" s="6">
        <f t="shared" si="6"/>
        <v>-139.05673786129486</v>
      </c>
      <c r="H101" s="6">
        <f t="shared" si="5"/>
        <v>24.775140568831922</v>
      </c>
      <c r="I101" s="7">
        <f t="shared" si="7"/>
        <v>164</v>
      </c>
      <c r="J101" s="7">
        <f t="shared" si="8"/>
        <v>164</v>
      </c>
      <c r="K101" s="7">
        <f t="shared" si="9"/>
        <v>0</v>
      </c>
      <c r="L101" s="11"/>
      <c r="M101" s="5"/>
      <c r="N101" s="5"/>
      <c r="O101" s="5"/>
      <c r="Q101" t="s">
        <v>128</v>
      </c>
      <c r="R101" t="s">
        <v>154</v>
      </c>
      <c r="S101">
        <v>502</v>
      </c>
      <c r="T101">
        <v>156</v>
      </c>
      <c r="U101">
        <v>164</v>
      </c>
      <c r="V101">
        <v>49</v>
      </c>
      <c r="W101">
        <v>5</v>
      </c>
      <c r="AA101" t="s">
        <v>128</v>
      </c>
      <c r="AB101" t="s">
        <v>154</v>
      </c>
      <c r="AC101">
        <v>502</v>
      </c>
      <c r="AD101">
        <v>156</v>
      </c>
      <c r="AE101">
        <v>5</v>
      </c>
      <c r="AF101">
        <v>49</v>
      </c>
    </row>
    <row r="102" spans="1:32" x14ac:dyDescent="0.25">
      <c r="A102" t="s">
        <v>129</v>
      </c>
      <c r="B102">
        <v>495</v>
      </c>
      <c r="C102">
        <v>337</v>
      </c>
      <c r="D102">
        <v>212</v>
      </c>
      <c r="E102">
        <v>403</v>
      </c>
      <c r="G102" s="6">
        <f t="shared" si="6"/>
        <v>-28.998977146154004</v>
      </c>
      <c r="H102" s="6">
        <f t="shared" si="5"/>
        <v>-123.5275267435385</v>
      </c>
      <c r="I102" s="7">
        <f t="shared" si="7"/>
        <v>95</v>
      </c>
      <c r="J102" s="7">
        <f t="shared" si="8"/>
        <v>0</v>
      </c>
      <c r="K102" s="7">
        <f t="shared" si="9"/>
        <v>95</v>
      </c>
      <c r="L102" s="11"/>
      <c r="M102" s="5"/>
      <c r="N102" s="5"/>
      <c r="O102" s="5"/>
      <c r="Q102" t="s">
        <v>129</v>
      </c>
      <c r="R102" t="s">
        <v>154</v>
      </c>
      <c r="S102">
        <v>212</v>
      </c>
      <c r="T102">
        <v>403</v>
      </c>
      <c r="U102">
        <v>95</v>
      </c>
      <c r="V102">
        <v>65</v>
      </c>
      <c r="W102">
        <v>33</v>
      </c>
      <c r="AA102" t="s">
        <v>129</v>
      </c>
      <c r="AB102" t="s">
        <v>154</v>
      </c>
      <c r="AC102">
        <v>212</v>
      </c>
      <c r="AD102">
        <v>403</v>
      </c>
      <c r="AE102">
        <v>33</v>
      </c>
      <c r="AF102">
        <v>65</v>
      </c>
    </row>
    <row r="103" spans="1:32" x14ac:dyDescent="0.25">
      <c r="A103" t="s">
        <v>130</v>
      </c>
      <c r="B103">
        <v>124</v>
      </c>
      <c r="C103">
        <v>278</v>
      </c>
      <c r="D103">
        <v>179</v>
      </c>
      <c r="E103">
        <v>103</v>
      </c>
      <c r="G103" s="6">
        <f t="shared" si="6"/>
        <v>-169.02775976218837</v>
      </c>
      <c r="H103" s="6">
        <f t="shared" si="5"/>
        <v>135.82434282084515</v>
      </c>
      <c r="I103" s="7">
        <f t="shared" si="7"/>
        <v>56</v>
      </c>
      <c r="J103" s="7">
        <f t="shared" si="8"/>
        <v>56</v>
      </c>
      <c r="K103" s="7">
        <f t="shared" si="9"/>
        <v>0</v>
      </c>
      <c r="L103" s="11"/>
      <c r="M103" s="5"/>
      <c r="N103" s="5"/>
      <c r="O103" s="5"/>
      <c r="Q103" t="s">
        <v>130</v>
      </c>
      <c r="R103" t="s">
        <v>154</v>
      </c>
      <c r="S103">
        <v>179</v>
      </c>
      <c r="T103">
        <v>103</v>
      </c>
      <c r="U103">
        <v>56</v>
      </c>
      <c r="V103">
        <v>32</v>
      </c>
      <c r="W103">
        <v>81</v>
      </c>
      <c r="AA103" t="s">
        <v>130</v>
      </c>
      <c r="AB103" t="s">
        <v>154</v>
      </c>
      <c r="AC103">
        <v>179</v>
      </c>
      <c r="AD103">
        <v>103</v>
      </c>
      <c r="AE103">
        <v>81</v>
      </c>
      <c r="AF103">
        <v>32</v>
      </c>
    </row>
    <row r="104" spans="1:32" x14ac:dyDescent="0.25">
      <c r="A104" t="s">
        <v>131</v>
      </c>
      <c r="B104">
        <v>255</v>
      </c>
      <c r="C104">
        <v>429</v>
      </c>
      <c r="D104">
        <v>178</v>
      </c>
      <c r="E104">
        <v>379</v>
      </c>
      <c r="G104" s="6">
        <f t="shared" si="6"/>
        <v>-108.97887975571345</v>
      </c>
      <c r="H104" s="6">
        <f t="shared" si="5"/>
        <v>-135.61167547471379</v>
      </c>
      <c r="I104" s="7">
        <f t="shared" si="7"/>
        <v>27</v>
      </c>
      <c r="J104" s="7">
        <f t="shared" si="8"/>
        <v>0</v>
      </c>
      <c r="K104" s="7">
        <f t="shared" si="9"/>
        <v>27</v>
      </c>
      <c r="L104" s="11"/>
      <c r="M104" s="5"/>
      <c r="N104" s="5"/>
      <c r="O104" s="5"/>
      <c r="Q104" t="s">
        <v>131</v>
      </c>
      <c r="R104" t="s">
        <v>156</v>
      </c>
      <c r="S104">
        <v>178</v>
      </c>
      <c r="T104">
        <v>379</v>
      </c>
      <c r="U104">
        <v>27</v>
      </c>
      <c r="V104">
        <v>70</v>
      </c>
      <c r="W104">
        <v>77</v>
      </c>
      <c r="AA104" t="s">
        <v>131</v>
      </c>
      <c r="AB104" t="s">
        <v>156</v>
      </c>
      <c r="AC104">
        <v>178</v>
      </c>
      <c r="AD104">
        <v>379</v>
      </c>
      <c r="AE104">
        <v>77</v>
      </c>
      <c r="AF104">
        <v>70</v>
      </c>
    </row>
    <row r="105" spans="1:32" x14ac:dyDescent="0.25">
      <c r="A105" t="s">
        <v>132</v>
      </c>
      <c r="B105">
        <v>358</v>
      </c>
      <c r="C105">
        <v>436</v>
      </c>
      <c r="D105">
        <v>511</v>
      </c>
      <c r="E105">
        <v>183</v>
      </c>
      <c r="G105" s="6">
        <f t="shared" si="6"/>
        <v>-79.027759762188353</v>
      </c>
      <c r="H105" s="6">
        <f t="shared" si="5"/>
        <v>16.616645858470179</v>
      </c>
      <c r="I105" s="7">
        <f t="shared" si="7"/>
        <v>96</v>
      </c>
      <c r="J105" s="7">
        <f t="shared" si="8"/>
        <v>96</v>
      </c>
      <c r="K105" s="7">
        <f t="shared" si="9"/>
        <v>0</v>
      </c>
      <c r="L105" s="11"/>
      <c r="M105" s="5"/>
      <c r="N105" s="5"/>
      <c r="O105" s="5"/>
      <c r="Q105" t="s">
        <v>132</v>
      </c>
      <c r="R105" t="s">
        <v>156</v>
      </c>
      <c r="S105">
        <v>511</v>
      </c>
      <c r="T105">
        <v>183</v>
      </c>
      <c r="U105">
        <v>96</v>
      </c>
      <c r="V105">
        <v>51</v>
      </c>
      <c r="W105">
        <v>6</v>
      </c>
      <c r="AA105" t="s">
        <v>132</v>
      </c>
      <c r="AB105" t="s">
        <v>156</v>
      </c>
      <c r="AC105">
        <v>511</v>
      </c>
      <c r="AD105">
        <v>183</v>
      </c>
      <c r="AE105">
        <v>6</v>
      </c>
      <c r="AF105">
        <v>51</v>
      </c>
    </row>
    <row r="106" spans="1:32" x14ac:dyDescent="0.25">
      <c r="A106" t="s">
        <v>133</v>
      </c>
      <c r="B106">
        <v>475</v>
      </c>
      <c r="C106">
        <v>366</v>
      </c>
      <c r="D106">
        <v>141</v>
      </c>
      <c r="E106">
        <v>322</v>
      </c>
      <c r="G106" s="6">
        <f t="shared" si="6"/>
        <v>-39.107772382680899</v>
      </c>
      <c r="H106" s="6">
        <f t="shared" si="5"/>
        <v>-155.38745787232162</v>
      </c>
      <c r="I106" s="7">
        <f t="shared" si="7"/>
        <v>117</v>
      </c>
      <c r="J106" s="7">
        <f t="shared" si="8"/>
        <v>0</v>
      </c>
      <c r="K106" s="7">
        <f t="shared" si="9"/>
        <v>117</v>
      </c>
      <c r="L106" s="11"/>
      <c r="M106" s="5"/>
      <c r="N106" s="5"/>
      <c r="O106" s="5"/>
      <c r="Q106" t="s">
        <v>133</v>
      </c>
      <c r="R106" t="s">
        <v>156</v>
      </c>
      <c r="S106">
        <v>141</v>
      </c>
      <c r="T106">
        <v>322</v>
      </c>
      <c r="U106">
        <v>117</v>
      </c>
      <c r="V106">
        <v>59</v>
      </c>
      <c r="W106">
        <v>5</v>
      </c>
      <c r="AA106" t="s">
        <v>133</v>
      </c>
      <c r="AB106" t="s">
        <v>156</v>
      </c>
      <c r="AC106">
        <v>141</v>
      </c>
      <c r="AD106">
        <v>322</v>
      </c>
      <c r="AE106">
        <v>5</v>
      </c>
      <c r="AF106">
        <v>59</v>
      </c>
    </row>
    <row r="107" spans="1:32" x14ac:dyDescent="0.25">
      <c r="A107" t="s">
        <v>134</v>
      </c>
      <c r="B107">
        <v>189</v>
      </c>
      <c r="C107">
        <v>89</v>
      </c>
      <c r="D107">
        <v>216</v>
      </c>
      <c r="E107">
        <v>404</v>
      </c>
      <c r="G107" s="6">
        <f t="shared" si="6"/>
        <v>130.94326213870511</v>
      </c>
      <c r="H107" s="6">
        <f t="shared" si="5"/>
        <v>-122.38067770656923</v>
      </c>
      <c r="I107" s="7">
        <f t="shared" si="7"/>
        <v>107</v>
      </c>
      <c r="J107" s="7">
        <f t="shared" si="8"/>
        <v>0</v>
      </c>
      <c r="K107" s="7">
        <f t="shared" si="9"/>
        <v>107</v>
      </c>
      <c r="L107" s="11"/>
      <c r="M107" s="5"/>
      <c r="N107" s="5"/>
      <c r="O107" s="5"/>
      <c r="Q107" t="s">
        <v>134</v>
      </c>
      <c r="R107" t="s">
        <v>153</v>
      </c>
      <c r="S107">
        <v>216</v>
      </c>
      <c r="T107">
        <v>404</v>
      </c>
      <c r="U107">
        <v>107</v>
      </c>
      <c r="V107">
        <v>26</v>
      </c>
      <c r="W107">
        <v>1</v>
      </c>
      <c r="AA107" t="s">
        <v>134</v>
      </c>
      <c r="AB107" t="s">
        <v>153</v>
      </c>
      <c r="AC107">
        <v>216</v>
      </c>
      <c r="AD107">
        <v>404</v>
      </c>
      <c r="AE107">
        <v>1</v>
      </c>
      <c r="AF107">
        <v>26</v>
      </c>
    </row>
    <row r="108" spans="1:32" x14ac:dyDescent="0.25">
      <c r="A108" t="s">
        <v>135</v>
      </c>
      <c r="B108">
        <v>223</v>
      </c>
      <c r="C108">
        <v>415</v>
      </c>
      <c r="D108">
        <v>370</v>
      </c>
      <c r="E108">
        <v>38</v>
      </c>
      <c r="G108" s="6">
        <f t="shared" si="6"/>
        <v>-118.99897714615399</v>
      </c>
      <c r="H108" s="6">
        <f t="shared" si="5"/>
        <v>76.097312885779445</v>
      </c>
      <c r="I108" s="7">
        <f t="shared" si="7"/>
        <v>165</v>
      </c>
      <c r="J108" s="7">
        <f t="shared" si="8"/>
        <v>165</v>
      </c>
      <c r="K108" s="7">
        <f t="shared" si="9"/>
        <v>0</v>
      </c>
      <c r="L108" s="11"/>
      <c r="M108" s="5"/>
      <c r="N108" s="5"/>
      <c r="O108" s="5"/>
      <c r="Q108" t="s">
        <v>135</v>
      </c>
      <c r="R108" t="s">
        <v>153</v>
      </c>
      <c r="S108">
        <v>370</v>
      </c>
      <c r="T108">
        <v>38</v>
      </c>
      <c r="U108">
        <v>165</v>
      </c>
      <c r="V108">
        <v>42</v>
      </c>
      <c r="W108">
        <v>22</v>
      </c>
      <c r="AA108" t="s">
        <v>135</v>
      </c>
      <c r="AB108" t="s">
        <v>153</v>
      </c>
      <c r="AC108">
        <v>370</v>
      </c>
      <c r="AD108">
        <v>38</v>
      </c>
      <c r="AE108">
        <v>22</v>
      </c>
      <c r="AF108">
        <v>42</v>
      </c>
    </row>
    <row r="109" spans="1:32" x14ac:dyDescent="0.25">
      <c r="A109" t="s">
        <v>136</v>
      </c>
      <c r="B109">
        <v>145</v>
      </c>
      <c r="C109">
        <v>143</v>
      </c>
      <c r="D109">
        <v>151</v>
      </c>
      <c r="E109">
        <v>135</v>
      </c>
      <c r="G109" s="6">
        <f t="shared" si="6"/>
        <v>151.001022853846</v>
      </c>
      <c r="H109" s="6">
        <f t="shared" si="5"/>
        <v>148.14724237526949</v>
      </c>
      <c r="I109" s="7">
        <f t="shared" si="7"/>
        <v>3</v>
      </c>
      <c r="J109" s="7">
        <f t="shared" si="8"/>
        <v>3</v>
      </c>
      <c r="K109" s="7">
        <f t="shared" si="9"/>
        <v>0</v>
      </c>
      <c r="L109" s="11"/>
      <c r="M109" s="5"/>
      <c r="N109" s="5"/>
      <c r="O109" s="5"/>
      <c r="Q109" t="s">
        <v>136</v>
      </c>
      <c r="R109" t="s">
        <v>153</v>
      </c>
      <c r="S109">
        <v>151</v>
      </c>
      <c r="T109">
        <v>135</v>
      </c>
      <c r="U109">
        <v>3</v>
      </c>
      <c r="V109">
        <v>51</v>
      </c>
      <c r="W109">
        <v>7</v>
      </c>
      <c r="AA109" t="s">
        <v>136</v>
      </c>
      <c r="AB109" t="s">
        <v>153</v>
      </c>
      <c r="AC109">
        <v>151</v>
      </c>
      <c r="AD109">
        <v>135</v>
      </c>
      <c r="AE109">
        <v>7</v>
      </c>
      <c r="AF109">
        <v>51</v>
      </c>
    </row>
    <row r="110" spans="1:32" x14ac:dyDescent="0.25">
      <c r="A110" t="s">
        <v>137</v>
      </c>
      <c r="B110">
        <v>135</v>
      </c>
      <c r="C110">
        <v>315</v>
      </c>
      <c r="D110">
        <v>147</v>
      </c>
      <c r="E110">
        <v>332</v>
      </c>
      <c r="G110" s="6">
        <f t="shared" si="6"/>
        <v>-157.93210043758978</v>
      </c>
      <c r="H110" s="6">
        <f t="shared" si="5"/>
        <v>-151.99631612865932</v>
      </c>
      <c r="I110" s="7">
        <f t="shared" si="7"/>
        <v>6</v>
      </c>
      <c r="J110" s="7">
        <f t="shared" si="8"/>
        <v>0</v>
      </c>
      <c r="K110" s="7">
        <f t="shared" si="9"/>
        <v>6</v>
      </c>
      <c r="L110" s="11"/>
      <c r="M110" s="5"/>
      <c r="N110" s="5"/>
      <c r="O110" s="5"/>
      <c r="Q110" t="s">
        <v>137</v>
      </c>
      <c r="R110" t="s">
        <v>155</v>
      </c>
      <c r="S110">
        <v>147</v>
      </c>
      <c r="T110">
        <v>332</v>
      </c>
      <c r="U110">
        <v>6</v>
      </c>
      <c r="V110">
        <v>67</v>
      </c>
      <c r="W110">
        <v>23</v>
      </c>
      <c r="AA110" t="s">
        <v>137</v>
      </c>
      <c r="AB110" t="s">
        <v>155</v>
      </c>
      <c r="AC110">
        <v>147</v>
      </c>
      <c r="AD110">
        <v>332</v>
      </c>
      <c r="AE110">
        <v>23</v>
      </c>
      <c r="AF110">
        <v>67</v>
      </c>
    </row>
    <row r="111" spans="1:32" x14ac:dyDescent="0.25">
      <c r="A111" t="s">
        <v>138</v>
      </c>
      <c r="B111">
        <v>497</v>
      </c>
      <c r="C111">
        <v>334</v>
      </c>
      <c r="D111">
        <v>225</v>
      </c>
      <c r="E111">
        <v>61</v>
      </c>
      <c r="G111" s="6">
        <f t="shared" si="6"/>
        <v>-27.971584581381421</v>
      </c>
      <c r="H111" s="6">
        <f t="shared" si="5"/>
        <v>117.95606606368433</v>
      </c>
      <c r="I111" s="7">
        <f t="shared" si="7"/>
        <v>146</v>
      </c>
      <c r="J111" s="7">
        <f t="shared" si="8"/>
        <v>146</v>
      </c>
      <c r="K111" s="7">
        <f t="shared" si="9"/>
        <v>0</v>
      </c>
      <c r="L111" s="11"/>
      <c r="M111" s="5"/>
      <c r="N111" s="5"/>
      <c r="O111" s="5"/>
      <c r="Q111" t="s">
        <v>138</v>
      </c>
      <c r="R111" t="s">
        <v>155</v>
      </c>
      <c r="S111">
        <v>225</v>
      </c>
      <c r="T111">
        <v>61</v>
      </c>
      <c r="U111">
        <v>146</v>
      </c>
      <c r="V111">
        <v>58</v>
      </c>
      <c r="W111">
        <v>22</v>
      </c>
      <c r="AA111" t="s">
        <v>138</v>
      </c>
      <c r="AB111" t="s">
        <v>155</v>
      </c>
      <c r="AC111">
        <v>225</v>
      </c>
      <c r="AD111">
        <v>61</v>
      </c>
      <c r="AE111">
        <v>22</v>
      </c>
      <c r="AF111">
        <v>58</v>
      </c>
    </row>
    <row r="112" spans="1:32" x14ac:dyDescent="0.25">
      <c r="A112" t="s">
        <v>139</v>
      </c>
      <c r="B112">
        <v>292</v>
      </c>
      <c r="C112">
        <v>438</v>
      </c>
      <c r="D112">
        <v>177</v>
      </c>
      <c r="E112">
        <v>375</v>
      </c>
      <c r="G112" s="6">
        <f t="shared" si="6"/>
        <v>-98.049061701674503</v>
      </c>
      <c r="H112" s="6">
        <f t="shared" si="5"/>
        <v>-136.64834450489613</v>
      </c>
      <c r="I112" s="7">
        <f t="shared" si="7"/>
        <v>39</v>
      </c>
      <c r="J112" s="7">
        <f t="shared" si="8"/>
        <v>0</v>
      </c>
      <c r="K112" s="7">
        <f t="shared" si="9"/>
        <v>39</v>
      </c>
      <c r="L112" s="11"/>
      <c r="M112" s="5"/>
      <c r="N112" s="5"/>
      <c r="O112" s="5"/>
      <c r="Q112" t="s">
        <v>139</v>
      </c>
      <c r="R112" t="s">
        <v>155</v>
      </c>
      <c r="S112">
        <v>177</v>
      </c>
      <c r="T112">
        <v>375</v>
      </c>
      <c r="U112">
        <v>39</v>
      </c>
      <c r="V112">
        <v>53</v>
      </c>
      <c r="W112">
        <v>24</v>
      </c>
      <c r="AA112" t="s">
        <v>139</v>
      </c>
      <c r="AB112" t="s">
        <v>155</v>
      </c>
      <c r="AC112">
        <v>177</v>
      </c>
      <c r="AD112">
        <v>375</v>
      </c>
      <c r="AE112">
        <v>24</v>
      </c>
      <c r="AF112">
        <v>53</v>
      </c>
    </row>
    <row r="113" spans="1:32" x14ac:dyDescent="0.25">
      <c r="A113" t="s">
        <v>140</v>
      </c>
      <c r="B113">
        <v>124</v>
      </c>
      <c r="C113">
        <v>282</v>
      </c>
      <c r="D113">
        <v>121</v>
      </c>
      <c r="E113">
        <v>224</v>
      </c>
      <c r="G113" s="6">
        <f t="shared" si="6"/>
        <v>-167.90524292298787</v>
      </c>
      <c r="H113" s="6">
        <f t="shared" si="5"/>
        <v>175.40319247029052</v>
      </c>
      <c r="I113" s="7">
        <f t="shared" si="7"/>
        <v>17</v>
      </c>
      <c r="J113" s="7">
        <f t="shared" si="8"/>
        <v>17</v>
      </c>
      <c r="K113" s="7">
        <f t="shared" si="9"/>
        <v>0</v>
      </c>
      <c r="L113" s="11"/>
      <c r="M113" s="5"/>
      <c r="N113" s="5"/>
      <c r="O113" s="5"/>
      <c r="Q113" t="s">
        <v>140</v>
      </c>
      <c r="R113" t="s">
        <v>154</v>
      </c>
      <c r="S113">
        <v>121</v>
      </c>
      <c r="T113">
        <v>224</v>
      </c>
      <c r="U113">
        <v>17</v>
      </c>
      <c r="V113">
        <v>79</v>
      </c>
      <c r="W113">
        <v>8</v>
      </c>
      <c r="AA113" t="s">
        <v>140</v>
      </c>
      <c r="AB113" t="s">
        <v>154</v>
      </c>
      <c r="AC113">
        <v>121</v>
      </c>
      <c r="AD113">
        <v>224</v>
      </c>
      <c r="AE113">
        <v>8</v>
      </c>
      <c r="AF113">
        <v>79</v>
      </c>
    </row>
    <row r="114" spans="1:32" x14ac:dyDescent="0.25">
      <c r="A114" t="s">
        <v>141</v>
      </c>
      <c r="B114">
        <v>313</v>
      </c>
      <c r="C114">
        <v>40</v>
      </c>
      <c r="D114">
        <v>313</v>
      </c>
      <c r="E114">
        <v>45</v>
      </c>
      <c r="G114" s="6">
        <f t="shared" si="6"/>
        <v>92.004534032105894</v>
      </c>
      <c r="H114" s="6">
        <f t="shared" si="5"/>
        <v>92.055888785004683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O114" s="5"/>
      <c r="Q114" t="s">
        <v>141</v>
      </c>
      <c r="R114" t="s">
        <v>154</v>
      </c>
      <c r="S114">
        <v>313</v>
      </c>
      <c r="T114">
        <v>45</v>
      </c>
      <c r="U114">
        <v>1</v>
      </c>
      <c r="V114">
        <v>46</v>
      </c>
      <c r="W114">
        <v>87</v>
      </c>
      <c r="AA114" t="s">
        <v>141</v>
      </c>
      <c r="AB114" t="s">
        <v>154</v>
      </c>
      <c r="AC114">
        <v>313</v>
      </c>
      <c r="AD114">
        <v>45</v>
      </c>
      <c r="AE114">
        <v>87</v>
      </c>
      <c r="AF114">
        <v>46</v>
      </c>
    </row>
    <row r="115" spans="1:32" x14ac:dyDescent="0.25">
      <c r="A115" t="s">
        <v>142</v>
      </c>
      <c r="B115">
        <v>162</v>
      </c>
      <c r="C115">
        <v>117</v>
      </c>
      <c r="D115">
        <v>372</v>
      </c>
      <c r="E115">
        <v>45</v>
      </c>
      <c r="G115" s="6">
        <f t="shared" si="6"/>
        <v>142.09991964463163</v>
      </c>
      <c r="H115" s="6">
        <f t="shared" si="5"/>
        <v>75.068582821862435</v>
      </c>
      <c r="I115" s="7">
        <f t="shared" si="7"/>
        <v>68</v>
      </c>
      <c r="J115" s="7">
        <f t="shared" si="8"/>
        <v>68</v>
      </c>
      <c r="K115" s="7">
        <f t="shared" si="9"/>
        <v>0</v>
      </c>
      <c r="L115" s="11"/>
      <c r="M115" s="5"/>
      <c r="N115" s="5"/>
      <c r="O115" s="5"/>
      <c r="Q115" t="s">
        <v>142</v>
      </c>
      <c r="R115" t="s">
        <v>154</v>
      </c>
      <c r="S115">
        <v>372</v>
      </c>
      <c r="T115">
        <v>45</v>
      </c>
      <c r="U115">
        <v>68</v>
      </c>
      <c r="V115">
        <v>61</v>
      </c>
      <c r="W115">
        <v>13</v>
      </c>
      <c r="AA115" t="s">
        <v>142</v>
      </c>
      <c r="AB115" t="s">
        <v>154</v>
      </c>
      <c r="AC115">
        <v>372</v>
      </c>
      <c r="AD115">
        <v>45</v>
      </c>
      <c r="AE115">
        <v>13</v>
      </c>
      <c r="AF115">
        <v>61</v>
      </c>
    </row>
    <row r="116" spans="1:32" x14ac:dyDescent="0.25">
      <c r="A116" t="s">
        <v>143</v>
      </c>
      <c r="B116">
        <v>278</v>
      </c>
      <c r="C116">
        <v>44</v>
      </c>
      <c r="D116">
        <v>455</v>
      </c>
      <c r="E116">
        <v>103</v>
      </c>
      <c r="G116" s="6">
        <f t="shared" si="6"/>
        <v>102.09475707701209</v>
      </c>
      <c r="H116" s="6">
        <f t="shared" si="5"/>
        <v>45.421284904168601</v>
      </c>
      <c r="I116" s="7">
        <f t="shared" si="7"/>
        <v>57</v>
      </c>
      <c r="J116" s="7">
        <f t="shared" si="8"/>
        <v>57</v>
      </c>
      <c r="K116" s="7">
        <f t="shared" si="9"/>
        <v>0</v>
      </c>
      <c r="L116" s="11"/>
      <c r="M116" s="5"/>
      <c r="N116" s="5"/>
      <c r="O116" s="5"/>
      <c r="Q116" t="s">
        <v>143</v>
      </c>
      <c r="R116" t="s">
        <v>156</v>
      </c>
      <c r="S116">
        <v>455</v>
      </c>
      <c r="T116">
        <v>103</v>
      </c>
      <c r="U116">
        <v>57</v>
      </c>
      <c r="V116">
        <v>68</v>
      </c>
      <c r="W116">
        <v>14</v>
      </c>
      <c r="AA116" t="s">
        <v>143</v>
      </c>
      <c r="AB116" t="s">
        <v>156</v>
      </c>
      <c r="AC116">
        <v>455</v>
      </c>
      <c r="AD116">
        <v>103</v>
      </c>
      <c r="AE116">
        <v>14</v>
      </c>
      <c r="AF116">
        <v>68</v>
      </c>
    </row>
    <row r="117" spans="1:32" x14ac:dyDescent="0.25">
      <c r="A117" t="s">
        <v>144</v>
      </c>
      <c r="B117">
        <v>520</v>
      </c>
      <c r="C117">
        <v>233</v>
      </c>
      <c r="D117">
        <v>488</v>
      </c>
      <c r="E117">
        <v>133</v>
      </c>
      <c r="G117" s="6">
        <f t="shared" si="6"/>
        <v>2.0045340321059042</v>
      </c>
      <c r="H117" s="6">
        <f t="shared" si="5"/>
        <v>32.493254584526326</v>
      </c>
      <c r="I117" s="7">
        <f t="shared" si="7"/>
        <v>31</v>
      </c>
      <c r="J117" s="7">
        <f t="shared" si="8"/>
        <v>31</v>
      </c>
      <c r="K117" s="7">
        <f t="shared" si="9"/>
        <v>0</v>
      </c>
      <c r="L117" s="11"/>
      <c r="M117" s="5"/>
      <c r="N117" s="5"/>
      <c r="O117" s="5"/>
      <c r="Q117" t="s">
        <v>144</v>
      </c>
      <c r="R117" t="s">
        <v>156</v>
      </c>
      <c r="S117">
        <v>488</v>
      </c>
      <c r="T117">
        <v>133</v>
      </c>
      <c r="U117">
        <v>31</v>
      </c>
      <c r="V117">
        <v>61</v>
      </c>
      <c r="W117">
        <v>19</v>
      </c>
      <c r="AA117" t="s">
        <v>144</v>
      </c>
      <c r="AB117" t="s">
        <v>156</v>
      </c>
      <c r="AC117">
        <v>488</v>
      </c>
      <c r="AD117">
        <v>133</v>
      </c>
      <c r="AE117">
        <v>19</v>
      </c>
      <c r="AF117">
        <v>61</v>
      </c>
    </row>
    <row r="118" spans="1:32" x14ac:dyDescent="0.25">
      <c r="A118" t="s">
        <v>145</v>
      </c>
      <c r="B118">
        <v>426</v>
      </c>
      <c r="C118">
        <v>410</v>
      </c>
      <c r="D118">
        <v>484</v>
      </c>
      <c r="E118">
        <v>355</v>
      </c>
      <c r="G118" s="6">
        <f t="shared" si="6"/>
        <v>-58.055247223796606</v>
      </c>
      <c r="H118" s="6">
        <f t="shared" si="5"/>
        <v>-35.038887901408472</v>
      </c>
      <c r="I118" s="7">
        <f t="shared" si="7"/>
        <v>24</v>
      </c>
      <c r="J118" s="7">
        <f t="shared" si="8"/>
        <v>0</v>
      </c>
      <c r="K118" s="7">
        <f t="shared" si="9"/>
        <v>24</v>
      </c>
      <c r="L118" s="11"/>
      <c r="M118" s="5"/>
      <c r="N118" s="5"/>
      <c r="O118" s="5"/>
      <c r="Q118" t="s">
        <v>145</v>
      </c>
      <c r="R118" t="s">
        <v>156</v>
      </c>
      <c r="S118">
        <v>484</v>
      </c>
      <c r="T118">
        <v>355</v>
      </c>
      <c r="U118">
        <v>24</v>
      </c>
      <c r="V118">
        <v>27</v>
      </c>
      <c r="W118">
        <v>12</v>
      </c>
      <c r="AA118" t="s">
        <v>145</v>
      </c>
      <c r="AB118" t="s">
        <v>156</v>
      </c>
      <c r="AC118">
        <v>484</v>
      </c>
      <c r="AD118">
        <v>355</v>
      </c>
      <c r="AE118">
        <v>12</v>
      </c>
      <c r="AF118">
        <v>27</v>
      </c>
    </row>
    <row r="119" spans="1:32" x14ac:dyDescent="0.25">
      <c r="A119" t="s">
        <v>146</v>
      </c>
      <c r="B119">
        <v>348</v>
      </c>
      <c r="C119">
        <v>42</v>
      </c>
      <c r="D119">
        <v>333</v>
      </c>
      <c r="E119">
        <v>41</v>
      </c>
      <c r="G119" s="6">
        <f t="shared" si="6"/>
        <v>81.950938298325497</v>
      </c>
      <c r="H119" s="6">
        <f t="shared" si="5"/>
        <v>86.262370456589892</v>
      </c>
      <c r="I119" s="7">
        <f t="shared" si="7"/>
        <v>5</v>
      </c>
      <c r="J119" s="7">
        <f t="shared" si="8"/>
        <v>5</v>
      </c>
      <c r="K119" s="7">
        <f t="shared" si="9"/>
        <v>0</v>
      </c>
      <c r="L119" s="11"/>
      <c r="M119" s="5"/>
      <c r="N119" s="5"/>
      <c r="O119" s="5"/>
      <c r="Q119" t="s">
        <v>146</v>
      </c>
      <c r="R119" t="s">
        <v>153</v>
      </c>
      <c r="S119">
        <v>333</v>
      </c>
      <c r="T119">
        <v>41</v>
      </c>
      <c r="U119">
        <v>5</v>
      </c>
      <c r="V119">
        <v>77</v>
      </c>
      <c r="W119">
        <v>20</v>
      </c>
      <c r="AA119" t="s">
        <v>146</v>
      </c>
      <c r="AB119" t="s">
        <v>153</v>
      </c>
      <c r="AC119">
        <v>333</v>
      </c>
      <c r="AD119">
        <v>41</v>
      </c>
      <c r="AE119">
        <v>20</v>
      </c>
      <c r="AF119">
        <v>77</v>
      </c>
    </row>
    <row r="120" spans="1:32" x14ac:dyDescent="0.25">
      <c r="A120" t="s">
        <v>147</v>
      </c>
      <c r="B120">
        <v>469</v>
      </c>
      <c r="C120">
        <v>106</v>
      </c>
      <c r="D120">
        <v>183</v>
      </c>
      <c r="E120">
        <v>381</v>
      </c>
      <c r="G120" s="6">
        <f t="shared" si="6"/>
        <v>41.965960353054982</v>
      </c>
      <c r="H120" s="6">
        <f t="shared" si="5"/>
        <v>-134.17565717915483</v>
      </c>
      <c r="I120" s="7">
        <f t="shared" si="7"/>
        <v>177</v>
      </c>
      <c r="J120" s="7">
        <f t="shared" si="8"/>
        <v>0</v>
      </c>
      <c r="K120" s="7">
        <f t="shared" si="9"/>
        <v>177</v>
      </c>
      <c r="L120" s="11"/>
      <c r="M120" s="5"/>
      <c r="N120" s="5"/>
      <c r="O120" s="5"/>
      <c r="Q120" t="s">
        <v>147</v>
      </c>
      <c r="R120" t="s">
        <v>153</v>
      </c>
      <c r="S120">
        <v>183</v>
      </c>
      <c r="T120">
        <v>381</v>
      </c>
      <c r="U120">
        <v>177</v>
      </c>
      <c r="V120">
        <v>54</v>
      </c>
      <c r="W120">
        <v>13</v>
      </c>
      <c r="AA120" t="s">
        <v>147</v>
      </c>
      <c r="AB120" t="s">
        <v>153</v>
      </c>
      <c r="AC120">
        <v>183</v>
      </c>
      <c r="AD120">
        <v>381</v>
      </c>
      <c r="AE120">
        <v>13</v>
      </c>
      <c r="AF120">
        <v>54</v>
      </c>
    </row>
    <row r="121" spans="1:32" x14ac:dyDescent="0.25">
      <c r="A121" t="s">
        <v>148</v>
      </c>
      <c r="B121">
        <v>143</v>
      </c>
      <c r="C121">
        <v>146</v>
      </c>
      <c r="D121">
        <v>420</v>
      </c>
      <c r="E121">
        <v>71</v>
      </c>
      <c r="G121" s="6">
        <f t="shared" si="6"/>
        <v>152.02841541861858</v>
      </c>
      <c r="H121" s="6">
        <f t="shared" si="5"/>
        <v>59.386518978834125</v>
      </c>
      <c r="I121" s="7">
        <f t="shared" si="7"/>
        <v>93</v>
      </c>
      <c r="J121" s="7">
        <f t="shared" si="8"/>
        <v>93</v>
      </c>
      <c r="K121" s="7">
        <f t="shared" si="9"/>
        <v>0</v>
      </c>
      <c r="L121" s="11"/>
      <c r="M121" s="5"/>
      <c r="N121" s="5"/>
      <c r="O121" s="5"/>
      <c r="Q121" t="s">
        <v>148</v>
      </c>
      <c r="R121" t="s">
        <v>153</v>
      </c>
      <c r="S121">
        <v>420</v>
      </c>
      <c r="T121">
        <v>71</v>
      </c>
      <c r="U121">
        <v>93</v>
      </c>
      <c r="V121">
        <v>78</v>
      </c>
      <c r="W121">
        <v>12</v>
      </c>
      <c r="AA121" t="s">
        <v>148</v>
      </c>
      <c r="AB121" t="s">
        <v>153</v>
      </c>
      <c r="AC121">
        <v>420</v>
      </c>
      <c r="AD121">
        <v>71</v>
      </c>
      <c r="AE121">
        <v>12</v>
      </c>
      <c r="AF121">
        <v>78</v>
      </c>
    </row>
  </sheetData>
  <sortState ref="Z2:AF121">
    <sortCondition ref="AA2:AA1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>
      <selection activeCell="AC2" sqref="AC2:AC121"/>
    </sheetView>
  </sheetViews>
  <sheetFormatPr defaultRowHeight="15" x14ac:dyDescent="0.25"/>
  <sheetData>
    <row r="1" spans="1:2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30" t="s">
        <v>26</v>
      </c>
      <c r="Q1" s="5" t="s">
        <v>171</v>
      </c>
      <c r="R1" s="18" t="s">
        <v>17</v>
      </c>
      <c r="S1" s="18" t="s">
        <v>18</v>
      </c>
      <c r="T1" s="18" t="s">
        <v>19</v>
      </c>
      <c r="U1" s="18" t="s">
        <v>27</v>
      </c>
      <c r="V1" s="18" t="s">
        <v>28</v>
      </c>
      <c r="X1" t="s">
        <v>149</v>
      </c>
      <c r="Y1" t="s">
        <v>15</v>
      </c>
      <c r="Z1" t="s">
        <v>150</v>
      </c>
      <c r="AA1" t="s">
        <v>151</v>
      </c>
      <c r="AB1" t="s">
        <v>152</v>
      </c>
      <c r="AC1" t="s">
        <v>157</v>
      </c>
    </row>
    <row r="2" spans="1:29" ht="16.5" thickTop="1" thickBot="1" x14ac:dyDescent="0.3">
      <c r="A2" t="s">
        <v>29</v>
      </c>
      <c r="B2">
        <v>456</v>
      </c>
      <c r="C2">
        <v>386</v>
      </c>
      <c r="D2">
        <v>459</v>
      </c>
      <c r="E2">
        <v>378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-44.793156929222683</v>
      </c>
      <c r="I2" s="7">
        <f t="shared" ref="I2:I65" si="2">MAX(1,CEILING(MIN(MOD(G2-H2,360),MOD(H2-G2,360)),1))</f>
        <v>3</v>
      </c>
      <c r="J2" s="7">
        <f t="shared" ref="J2:J65" si="3">IF(H2&gt;1,I2,0)</f>
        <v>0</v>
      </c>
      <c r="K2" s="7">
        <f t="shared" ref="K2:K65" si="4">IF(H2&lt;1,I2,0)</f>
        <v>3</v>
      </c>
      <c r="L2" s="8" t="s">
        <v>13</v>
      </c>
      <c r="M2" s="9">
        <v>640</v>
      </c>
      <c r="N2" s="9">
        <v>480</v>
      </c>
      <c r="O2" s="10"/>
      <c r="P2" t="s">
        <v>29</v>
      </c>
      <c r="Q2" t="s">
        <v>155</v>
      </c>
      <c r="R2">
        <v>459</v>
      </c>
      <c r="S2">
        <v>378</v>
      </c>
      <c r="T2">
        <v>3</v>
      </c>
      <c r="U2">
        <v>68</v>
      </c>
      <c r="V2">
        <v>79</v>
      </c>
      <c r="X2" t="s">
        <v>29</v>
      </c>
      <c r="Y2" t="s">
        <v>155</v>
      </c>
      <c r="Z2">
        <v>459</v>
      </c>
      <c r="AA2">
        <v>378</v>
      </c>
      <c r="AB2">
        <v>79</v>
      </c>
      <c r="AC2">
        <v>68</v>
      </c>
    </row>
    <row r="3" spans="1:29" ht="15.75" thickBot="1" x14ac:dyDescent="0.3">
      <c r="A3" t="s">
        <v>30</v>
      </c>
      <c r="B3">
        <v>121</v>
      </c>
      <c r="C3">
        <v>216</v>
      </c>
      <c r="D3">
        <v>520</v>
      </c>
      <c r="E3">
        <v>233</v>
      </c>
      <c r="G3" s="6">
        <f t="shared" si="0"/>
        <v>173.12316926256318</v>
      </c>
      <c r="H3" s="6">
        <f t="shared" si="1"/>
        <v>2.0045340321059042</v>
      </c>
      <c r="I3" s="7">
        <f t="shared" si="2"/>
        <v>172</v>
      </c>
      <c r="J3" s="7">
        <f t="shared" si="3"/>
        <v>172</v>
      </c>
      <c r="K3" s="7">
        <f t="shared" si="4"/>
        <v>0</v>
      </c>
      <c r="L3" s="11"/>
      <c r="M3" s="5"/>
      <c r="N3" s="5"/>
      <c r="O3" s="5"/>
      <c r="P3" t="s">
        <v>30</v>
      </c>
      <c r="Q3" t="s">
        <v>155</v>
      </c>
      <c r="R3">
        <v>520</v>
      </c>
      <c r="S3">
        <v>233</v>
      </c>
      <c r="T3">
        <v>172</v>
      </c>
      <c r="U3">
        <v>71</v>
      </c>
      <c r="V3">
        <v>87</v>
      </c>
      <c r="X3" t="s">
        <v>30</v>
      </c>
      <c r="Y3" t="s">
        <v>155</v>
      </c>
      <c r="Z3">
        <v>520</v>
      </c>
      <c r="AA3">
        <v>233</v>
      </c>
      <c r="AB3">
        <v>87</v>
      </c>
      <c r="AC3">
        <v>71</v>
      </c>
    </row>
    <row r="4" spans="1:29" ht="15.75" thickBot="1" x14ac:dyDescent="0.3">
      <c r="A4" t="s">
        <v>31</v>
      </c>
      <c r="B4">
        <v>229</v>
      </c>
      <c r="C4">
        <v>418</v>
      </c>
      <c r="D4">
        <v>182</v>
      </c>
      <c r="E4">
        <v>385</v>
      </c>
      <c r="G4" s="6">
        <f t="shared" si="0"/>
        <v>-117.07775140292654</v>
      </c>
      <c r="H4" s="6">
        <f t="shared" si="1"/>
        <v>-133.58307882550429</v>
      </c>
      <c r="I4" s="7">
        <f t="shared" si="2"/>
        <v>17</v>
      </c>
      <c r="J4" s="7">
        <f t="shared" si="3"/>
        <v>0</v>
      </c>
      <c r="K4" s="7">
        <f t="shared" si="4"/>
        <v>17</v>
      </c>
      <c r="L4" s="8" t="s">
        <v>14</v>
      </c>
      <c r="M4" s="9">
        <v>400</v>
      </c>
      <c r="N4" s="5"/>
      <c r="O4" s="5"/>
      <c r="P4" t="s">
        <v>31</v>
      </c>
      <c r="Q4" t="s">
        <v>155</v>
      </c>
      <c r="R4">
        <v>182</v>
      </c>
      <c r="S4">
        <v>385</v>
      </c>
      <c r="T4">
        <v>17</v>
      </c>
      <c r="U4">
        <v>59</v>
      </c>
      <c r="V4">
        <v>83</v>
      </c>
      <c r="X4" t="s">
        <v>31</v>
      </c>
      <c r="Y4" t="s">
        <v>155</v>
      </c>
      <c r="Z4">
        <v>182</v>
      </c>
      <c r="AA4">
        <v>385</v>
      </c>
      <c r="AB4">
        <v>83</v>
      </c>
      <c r="AC4">
        <v>59</v>
      </c>
    </row>
    <row r="5" spans="1:29" x14ac:dyDescent="0.25">
      <c r="A5" t="s">
        <v>32</v>
      </c>
      <c r="B5">
        <v>519</v>
      </c>
      <c r="C5">
        <v>264</v>
      </c>
      <c r="D5">
        <v>517</v>
      </c>
      <c r="E5">
        <v>269</v>
      </c>
      <c r="G5" s="6">
        <f t="shared" si="0"/>
        <v>-6.8768307374367952</v>
      </c>
      <c r="H5" s="6">
        <f t="shared" si="1"/>
        <v>-8.3742590275990398</v>
      </c>
      <c r="I5" s="7">
        <f t="shared" si="2"/>
        <v>2</v>
      </c>
      <c r="J5" s="7">
        <f t="shared" si="3"/>
        <v>0</v>
      </c>
      <c r="K5" s="7">
        <f t="shared" si="4"/>
        <v>2</v>
      </c>
      <c r="L5" s="11"/>
      <c r="M5" s="5"/>
      <c r="N5" s="5"/>
      <c r="O5" s="5"/>
      <c r="P5" t="s">
        <v>32</v>
      </c>
      <c r="Q5" t="s">
        <v>154</v>
      </c>
      <c r="R5">
        <v>517</v>
      </c>
      <c r="S5">
        <v>269</v>
      </c>
      <c r="T5">
        <v>2</v>
      </c>
      <c r="U5">
        <v>70</v>
      </c>
      <c r="V5">
        <v>85</v>
      </c>
      <c r="X5" t="s">
        <v>32</v>
      </c>
      <c r="Y5" t="s">
        <v>154</v>
      </c>
      <c r="Z5">
        <v>517</v>
      </c>
      <c r="AA5">
        <v>269</v>
      </c>
      <c r="AB5">
        <v>85</v>
      </c>
      <c r="AC5">
        <v>70</v>
      </c>
    </row>
    <row r="6" spans="1:29" x14ac:dyDescent="0.25">
      <c r="A6" t="s">
        <v>33</v>
      </c>
      <c r="B6">
        <v>440</v>
      </c>
      <c r="C6">
        <v>80</v>
      </c>
      <c r="D6">
        <v>445</v>
      </c>
      <c r="E6">
        <v>85</v>
      </c>
      <c r="G6" s="6">
        <f t="shared" si="0"/>
        <v>53.13010235415598</v>
      </c>
      <c r="H6" s="6">
        <f t="shared" si="1"/>
        <v>51.115503566285405</v>
      </c>
      <c r="I6" s="7">
        <f t="shared" si="2"/>
        <v>3</v>
      </c>
      <c r="J6" s="7">
        <f t="shared" si="3"/>
        <v>3</v>
      </c>
      <c r="K6" s="7">
        <f t="shared" si="4"/>
        <v>0</v>
      </c>
      <c r="L6" s="11"/>
      <c r="M6" s="5"/>
      <c r="N6" s="5"/>
      <c r="O6" s="5"/>
      <c r="P6" t="s">
        <v>33</v>
      </c>
      <c r="Q6" t="s">
        <v>154</v>
      </c>
      <c r="R6">
        <v>445</v>
      </c>
      <c r="S6">
        <v>85</v>
      </c>
      <c r="T6">
        <v>3</v>
      </c>
      <c r="U6">
        <v>58</v>
      </c>
      <c r="V6">
        <v>70</v>
      </c>
      <c r="X6" t="s">
        <v>33</v>
      </c>
      <c r="Y6" t="s">
        <v>154</v>
      </c>
      <c r="Z6">
        <v>445</v>
      </c>
      <c r="AA6">
        <v>85</v>
      </c>
      <c r="AB6">
        <v>70</v>
      </c>
      <c r="AC6">
        <v>58</v>
      </c>
    </row>
    <row r="7" spans="1:29" x14ac:dyDescent="0.25">
      <c r="A7" t="s">
        <v>34</v>
      </c>
      <c r="B7">
        <v>152</v>
      </c>
      <c r="C7">
        <v>349</v>
      </c>
      <c r="D7">
        <v>175</v>
      </c>
      <c r="E7">
        <v>380</v>
      </c>
      <c r="G7" s="6">
        <f t="shared" si="0"/>
        <v>-147.02410880268957</v>
      </c>
      <c r="H7" s="6">
        <f t="shared" si="1"/>
        <v>-136.00508600525419</v>
      </c>
      <c r="I7" s="7">
        <f t="shared" si="2"/>
        <v>12</v>
      </c>
      <c r="J7" s="7">
        <f t="shared" si="3"/>
        <v>0</v>
      </c>
      <c r="K7" s="7">
        <f t="shared" si="4"/>
        <v>12</v>
      </c>
      <c r="L7" s="11"/>
      <c r="M7" s="5"/>
      <c r="N7" s="5"/>
      <c r="O7" s="5"/>
      <c r="P7" t="s">
        <v>34</v>
      </c>
      <c r="Q7" t="s">
        <v>154</v>
      </c>
      <c r="R7">
        <v>175</v>
      </c>
      <c r="S7">
        <v>380</v>
      </c>
      <c r="T7">
        <v>12</v>
      </c>
      <c r="U7">
        <v>52</v>
      </c>
      <c r="V7">
        <v>79</v>
      </c>
      <c r="X7" t="s">
        <v>34</v>
      </c>
      <c r="Y7" t="s">
        <v>154</v>
      </c>
      <c r="Z7">
        <v>175</v>
      </c>
      <c r="AA7">
        <v>380</v>
      </c>
      <c r="AB7">
        <v>79</v>
      </c>
      <c r="AC7">
        <v>52</v>
      </c>
    </row>
    <row r="8" spans="1:29" x14ac:dyDescent="0.25">
      <c r="A8" t="s">
        <v>35</v>
      </c>
      <c r="B8">
        <v>120</v>
      </c>
      <c r="C8">
        <v>250</v>
      </c>
      <c r="D8">
        <v>126</v>
      </c>
      <c r="E8">
        <v>286</v>
      </c>
      <c r="G8" s="6">
        <f t="shared" si="0"/>
        <v>-177.13759477388825</v>
      </c>
      <c r="H8" s="6">
        <f t="shared" si="1"/>
        <v>-166.6607510966366</v>
      </c>
      <c r="I8" s="7">
        <f t="shared" si="2"/>
        <v>11</v>
      </c>
      <c r="J8" s="7">
        <f t="shared" si="3"/>
        <v>0</v>
      </c>
      <c r="K8" s="7">
        <f t="shared" si="4"/>
        <v>11</v>
      </c>
      <c r="L8" s="11"/>
      <c r="M8" s="5"/>
      <c r="N8" s="5"/>
      <c r="O8" s="5"/>
      <c r="P8" t="s">
        <v>35</v>
      </c>
      <c r="Q8" t="s">
        <v>156</v>
      </c>
      <c r="R8">
        <v>126</v>
      </c>
      <c r="S8">
        <v>286</v>
      </c>
      <c r="T8">
        <v>11</v>
      </c>
      <c r="U8">
        <v>81</v>
      </c>
      <c r="V8">
        <v>78</v>
      </c>
      <c r="X8" t="s">
        <v>35</v>
      </c>
      <c r="Y8" t="s">
        <v>156</v>
      </c>
      <c r="Z8">
        <v>126</v>
      </c>
      <c r="AA8">
        <v>286</v>
      </c>
      <c r="AB8">
        <v>78</v>
      </c>
      <c r="AC8">
        <v>81</v>
      </c>
    </row>
    <row r="9" spans="1:29" x14ac:dyDescent="0.25">
      <c r="A9" t="s">
        <v>36</v>
      </c>
      <c r="B9">
        <v>480</v>
      </c>
      <c r="C9">
        <v>360</v>
      </c>
      <c r="D9">
        <v>521</v>
      </c>
      <c r="E9">
        <v>249</v>
      </c>
      <c r="G9" s="6">
        <f t="shared" si="0"/>
        <v>-36.86989764584402</v>
      </c>
      <c r="H9" s="6">
        <f t="shared" si="1"/>
        <v>-2.5637702114650045</v>
      </c>
      <c r="I9" s="7">
        <f t="shared" si="2"/>
        <v>35</v>
      </c>
      <c r="J9" s="7">
        <f t="shared" si="3"/>
        <v>0</v>
      </c>
      <c r="K9" s="7">
        <f t="shared" si="4"/>
        <v>35</v>
      </c>
      <c r="L9" s="11"/>
      <c r="M9" s="5"/>
      <c r="N9" s="5"/>
      <c r="O9" s="5"/>
      <c r="P9" t="s">
        <v>36</v>
      </c>
      <c r="Q9" t="s">
        <v>156</v>
      </c>
      <c r="R9">
        <v>521</v>
      </c>
      <c r="S9">
        <v>249</v>
      </c>
      <c r="T9">
        <v>35</v>
      </c>
      <c r="U9">
        <v>60</v>
      </c>
      <c r="V9">
        <v>37</v>
      </c>
      <c r="X9" t="s">
        <v>36</v>
      </c>
      <c r="Y9" t="s">
        <v>156</v>
      </c>
      <c r="Z9">
        <v>521</v>
      </c>
      <c r="AA9">
        <v>249</v>
      </c>
      <c r="AB9">
        <v>37</v>
      </c>
      <c r="AC9">
        <v>60</v>
      </c>
    </row>
    <row r="10" spans="1:29" x14ac:dyDescent="0.25">
      <c r="A10" t="s">
        <v>37</v>
      </c>
      <c r="B10">
        <v>466</v>
      </c>
      <c r="C10">
        <v>104</v>
      </c>
      <c r="D10">
        <v>458</v>
      </c>
      <c r="E10">
        <v>97</v>
      </c>
      <c r="G10" s="6">
        <f t="shared" si="0"/>
        <v>42.969085763146893</v>
      </c>
      <c r="H10" s="6">
        <f t="shared" si="1"/>
        <v>46.019390281455081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  <c r="O10" s="5"/>
      <c r="P10" t="s">
        <v>37</v>
      </c>
      <c r="Q10" t="s">
        <v>156</v>
      </c>
      <c r="R10">
        <v>458</v>
      </c>
      <c r="S10">
        <v>97</v>
      </c>
      <c r="T10">
        <v>4</v>
      </c>
      <c r="U10">
        <v>71</v>
      </c>
      <c r="V10">
        <v>78</v>
      </c>
      <c r="X10" t="s">
        <v>37</v>
      </c>
      <c r="Y10" t="s">
        <v>156</v>
      </c>
      <c r="Z10">
        <v>458</v>
      </c>
      <c r="AA10">
        <v>97</v>
      </c>
      <c r="AB10">
        <v>78</v>
      </c>
      <c r="AC10">
        <v>71</v>
      </c>
    </row>
    <row r="11" spans="1:29" x14ac:dyDescent="0.25">
      <c r="A11" t="s">
        <v>38</v>
      </c>
      <c r="B11">
        <v>511</v>
      </c>
      <c r="C11">
        <v>298</v>
      </c>
      <c r="D11">
        <v>508</v>
      </c>
      <c r="E11">
        <v>307</v>
      </c>
      <c r="G11" s="6">
        <f t="shared" si="0"/>
        <v>-16.891695744674493</v>
      </c>
      <c r="H11" s="6">
        <f t="shared" si="1"/>
        <v>-19.615202035245794</v>
      </c>
      <c r="I11" s="7">
        <f t="shared" si="2"/>
        <v>3</v>
      </c>
      <c r="J11" s="7">
        <f t="shared" si="3"/>
        <v>0</v>
      </c>
      <c r="K11" s="7">
        <f t="shared" si="4"/>
        <v>3</v>
      </c>
      <c r="L11" s="11"/>
      <c r="M11" s="5"/>
      <c r="N11" s="5"/>
      <c r="O11" s="5"/>
      <c r="P11" t="s">
        <v>38</v>
      </c>
      <c r="Q11" t="s">
        <v>153</v>
      </c>
      <c r="R11">
        <v>508</v>
      </c>
      <c r="S11">
        <v>307</v>
      </c>
      <c r="T11">
        <v>3</v>
      </c>
      <c r="U11">
        <v>71</v>
      </c>
      <c r="V11">
        <v>80</v>
      </c>
      <c r="X11" t="s">
        <v>38</v>
      </c>
      <c r="Y11" t="s">
        <v>153</v>
      </c>
      <c r="Z11">
        <v>508</v>
      </c>
      <c r="AA11">
        <v>307</v>
      </c>
      <c r="AB11">
        <v>80</v>
      </c>
      <c r="AC11">
        <v>71</v>
      </c>
    </row>
    <row r="12" spans="1:29" x14ac:dyDescent="0.25">
      <c r="A12" t="s">
        <v>39</v>
      </c>
      <c r="B12">
        <v>211</v>
      </c>
      <c r="C12">
        <v>72</v>
      </c>
      <c r="D12">
        <v>196</v>
      </c>
      <c r="E12">
        <v>82</v>
      </c>
      <c r="G12" s="6">
        <f t="shared" si="0"/>
        <v>122.97589119731043</v>
      </c>
      <c r="H12" s="6">
        <f t="shared" si="1"/>
        <v>128.12518197129575</v>
      </c>
      <c r="I12" s="7">
        <f t="shared" si="2"/>
        <v>6</v>
      </c>
      <c r="J12" s="7">
        <f t="shared" si="3"/>
        <v>6</v>
      </c>
      <c r="K12" s="7">
        <f t="shared" si="4"/>
        <v>0</v>
      </c>
      <c r="L12" s="11"/>
      <c r="M12" s="5"/>
      <c r="N12" s="5"/>
      <c r="O12" s="5"/>
      <c r="P12" t="s">
        <v>39</v>
      </c>
      <c r="Q12" t="s">
        <v>153</v>
      </c>
      <c r="R12">
        <v>196</v>
      </c>
      <c r="S12">
        <v>82</v>
      </c>
      <c r="T12">
        <v>6</v>
      </c>
      <c r="U12">
        <v>57</v>
      </c>
      <c r="V12">
        <v>84</v>
      </c>
      <c r="X12" t="s">
        <v>39</v>
      </c>
      <c r="Y12" t="s">
        <v>153</v>
      </c>
      <c r="Z12">
        <v>196</v>
      </c>
      <c r="AA12">
        <v>82</v>
      </c>
      <c r="AB12">
        <v>84</v>
      </c>
      <c r="AC12">
        <v>57</v>
      </c>
    </row>
    <row r="13" spans="1:29" x14ac:dyDescent="0.25">
      <c r="A13" t="s">
        <v>40</v>
      </c>
      <c r="B13">
        <v>136</v>
      </c>
      <c r="C13">
        <v>318</v>
      </c>
      <c r="D13">
        <v>134</v>
      </c>
      <c r="E13">
        <v>314</v>
      </c>
      <c r="G13" s="6">
        <f t="shared" si="0"/>
        <v>-157.02727866917132</v>
      </c>
      <c r="H13" s="6">
        <f t="shared" si="1"/>
        <v>-158.30489053920311</v>
      </c>
      <c r="I13" s="7">
        <f t="shared" si="2"/>
        <v>2</v>
      </c>
      <c r="J13" s="7">
        <f t="shared" si="3"/>
        <v>0</v>
      </c>
      <c r="K13" s="7">
        <f t="shared" si="4"/>
        <v>2</v>
      </c>
      <c r="L13" s="11"/>
      <c r="M13" s="5"/>
      <c r="N13" s="5"/>
      <c r="O13" s="5"/>
      <c r="P13" t="s">
        <v>40</v>
      </c>
      <c r="Q13" t="s">
        <v>153</v>
      </c>
      <c r="R13">
        <v>134</v>
      </c>
      <c r="S13">
        <v>314</v>
      </c>
      <c r="T13">
        <v>2</v>
      </c>
      <c r="U13">
        <v>70</v>
      </c>
      <c r="V13">
        <v>63</v>
      </c>
      <c r="X13" t="s">
        <v>40</v>
      </c>
      <c r="Y13" t="s">
        <v>153</v>
      </c>
      <c r="Z13">
        <v>134</v>
      </c>
      <c r="AA13">
        <v>314</v>
      </c>
      <c r="AB13">
        <v>63</v>
      </c>
      <c r="AC13">
        <v>70</v>
      </c>
    </row>
    <row r="14" spans="1:29" x14ac:dyDescent="0.25">
      <c r="A14" t="s">
        <v>41</v>
      </c>
      <c r="B14">
        <v>509</v>
      </c>
      <c r="C14">
        <v>305</v>
      </c>
      <c r="D14">
        <v>491</v>
      </c>
      <c r="E14">
        <v>341</v>
      </c>
      <c r="G14" s="6">
        <f t="shared" si="0"/>
        <v>-18.978879755713447</v>
      </c>
      <c r="H14" s="6">
        <f t="shared" si="1"/>
        <v>-30.567937063864083</v>
      </c>
      <c r="I14" s="7">
        <f t="shared" si="2"/>
        <v>12</v>
      </c>
      <c r="J14" s="7">
        <f t="shared" si="3"/>
        <v>0</v>
      </c>
      <c r="K14" s="7">
        <f t="shared" si="4"/>
        <v>12</v>
      </c>
      <c r="L14" s="11"/>
      <c r="M14" s="5"/>
      <c r="N14" s="5"/>
      <c r="O14" s="5"/>
      <c r="P14" t="s">
        <v>41</v>
      </c>
      <c r="Q14" t="s">
        <v>155</v>
      </c>
      <c r="R14">
        <v>491</v>
      </c>
      <c r="S14">
        <v>341</v>
      </c>
      <c r="T14">
        <v>12</v>
      </c>
      <c r="U14">
        <v>68</v>
      </c>
      <c r="V14">
        <v>62</v>
      </c>
      <c r="X14" t="s">
        <v>41</v>
      </c>
      <c r="Y14" t="s">
        <v>155</v>
      </c>
      <c r="Z14">
        <v>491</v>
      </c>
      <c r="AA14">
        <v>341</v>
      </c>
      <c r="AB14">
        <v>62</v>
      </c>
      <c r="AC14">
        <v>68</v>
      </c>
    </row>
    <row r="15" spans="1:29" x14ac:dyDescent="0.25">
      <c r="A15" t="s">
        <v>42</v>
      </c>
      <c r="B15">
        <v>120</v>
      </c>
      <c r="C15">
        <v>243</v>
      </c>
      <c r="D15">
        <v>120</v>
      </c>
      <c r="E15">
        <v>251</v>
      </c>
      <c r="G15" s="6">
        <f t="shared" si="0"/>
        <v>-179.14062775635534</v>
      </c>
      <c r="H15" s="6">
        <f t="shared" si="1"/>
        <v>-176.85190390043721</v>
      </c>
      <c r="I15" s="7">
        <f t="shared" si="2"/>
        <v>3</v>
      </c>
      <c r="J15" s="7">
        <f t="shared" si="3"/>
        <v>0</v>
      </c>
      <c r="K15" s="7">
        <f t="shared" si="4"/>
        <v>3</v>
      </c>
      <c r="L15" s="11"/>
      <c r="M15" s="5"/>
      <c r="N15" s="5"/>
      <c r="O15" s="5"/>
      <c r="P15" t="s">
        <v>42</v>
      </c>
      <c r="Q15" t="s">
        <v>155</v>
      </c>
      <c r="R15">
        <v>120</v>
      </c>
      <c r="S15">
        <v>251</v>
      </c>
      <c r="T15">
        <v>3</v>
      </c>
      <c r="U15">
        <v>70</v>
      </c>
      <c r="V15">
        <v>54</v>
      </c>
      <c r="X15" t="s">
        <v>42</v>
      </c>
      <c r="Y15" t="s">
        <v>155</v>
      </c>
      <c r="Z15">
        <v>120</v>
      </c>
      <c r="AA15">
        <v>251</v>
      </c>
      <c r="AB15">
        <v>54</v>
      </c>
      <c r="AC15">
        <v>70</v>
      </c>
    </row>
    <row r="16" spans="1:29" x14ac:dyDescent="0.25">
      <c r="A16" t="s">
        <v>43</v>
      </c>
      <c r="B16">
        <v>451</v>
      </c>
      <c r="C16">
        <v>391</v>
      </c>
      <c r="D16">
        <v>458</v>
      </c>
      <c r="E16">
        <v>382</v>
      </c>
      <c r="G16" s="6">
        <f t="shared" si="0"/>
        <v>-49.056737861294884</v>
      </c>
      <c r="H16" s="6">
        <f t="shared" si="1"/>
        <v>-45.818455461688622</v>
      </c>
      <c r="I16" s="7">
        <f t="shared" si="2"/>
        <v>4</v>
      </c>
      <c r="J16" s="7">
        <f t="shared" si="3"/>
        <v>0</v>
      </c>
      <c r="K16" s="7">
        <f t="shared" si="4"/>
        <v>4</v>
      </c>
      <c r="L16" s="11"/>
      <c r="M16" s="5"/>
      <c r="N16" s="5"/>
      <c r="O16" s="5"/>
      <c r="P16" t="s">
        <v>43</v>
      </c>
      <c r="Q16" t="s">
        <v>155</v>
      </c>
      <c r="R16">
        <v>458</v>
      </c>
      <c r="S16">
        <v>382</v>
      </c>
      <c r="T16">
        <v>4</v>
      </c>
      <c r="U16">
        <v>58</v>
      </c>
      <c r="V16">
        <v>63</v>
      </c>
      <c r="X16" t="s">
        <v>43</v>
      </c>
      <c r="Y16" t="s">
        <v>155</v>
      </c>
      <c r="Z16">
        <v>458</v>
      </c>
      <c r="AA16">
        <v>382</v>
      </c>
      <c r="AB16">
        <v>63</v>
      </c>
      <c r="AC16">
        <v>58</v>
      </c>
    </row>
    <row r="17" spans="1:29" x14ac:dyDescent="0.25">
      <c r="A17" t="s">
        <v>44</v>
      </c>
      <c r="B17">
        <v>516</v>
      </c>
      <c r="C17">
        <v>202</v>
      </c>
      <c r="D17">
        <v>478</v>
      </c>
      <c r="E17">
        <v>120</v>
      </c>
      <c r="G17" s="6">
        <f t="shared" si="0"/>
        <v>10.972240237811643</v>
      </c>
      <c r="H17" s="6">
        <f t="shared" si="1"/>
        <v>37.216440473534604</v>
      </c>
      <c r="I17" s="7">
        <f t="shared" si="2"/>
        <v>27</v>
      </c>
      <c r="J17" s="7">
        <f t="shared" si="3"/>
        <v>27</v>
      </c>
      <c r="K17" s="7">
        <f t="shared" si="4"/>
        <v>0</v>
      </c>
      <c r="L17" s="11"/>
      <c r="M17" s="5"/>
      <c r="N17" s="5"/>
      <c r="O17" s="5"/>
      <c r="P17" t="s">
        <v>44</v>
      </c>
      <c r="Q17" t="s">
        <v>154</v>
      </c>
      <c r="R17">
        <v>478</v>
      </c>
      <c r="S17">
        <v>120</v>
      </c>
      <c r="T17">
        <v>27</v>
      </c>
      <c r="U17">
        <v>73</v>
      </c>
      <c r="V17">
        <v>73</v>
      </c>
      <c r="X17" t="s">
        <v>44</v>
      </c>
      <c r="Y17" t="s">
        <v>154</v>
      </c>
      <c r="Z17">
        <v>478</v>
      </c>
      <c r="AA17">
        <v>120</v>
      </c>
      <c r="AB17">
        <v>73</v>
      </c>
      <c r="AC17">
        <v>73</v>
      </c>
    </row>
    <row r="18" spans="1:29" x14ac:dyDescent="0.25">
      <c r="A18" t="s">
        <v>45</v>
      </c>
      <c r="B18">
        <v>471</v>
      </c>
      <c r="C18">
        <v>109</v>
      </c>
      <c r="D18">
        <v>500</v>
      </c>
      <c r="E18">
        <v>328</v>
      </c>
      <c r="G18" s="6">
        <f t="shared" si="0"/>
        <v>40.943262138705123</v>
      </c>
      <c r="H18" s="6">
        <f t="shared" si="1"/>
        <v>-26.053495310490952</v>
      </c>
      <c r="I18" s="7">
        <f t="shared" si="2"/>
        <v>67</v>
      </c>
      <c r="J18" s="7">
        <f t="shared" si="3"/>
        <v>0</v>
      </c>
      <c r="K18" s="7">
        <f t="shared" si="4"/>
        <v>67</v>
      </c>
      <c r="L18" s="11"/>
      <c r="M18" s="5"/>
      <c r="N18" s="5"/>
      <c r="O18" s="5"/>
      <c r="P18" t="s">
        <v>45</v>
      </c>
      <c r="Q18" t="s">
        <v>154</v>
      </c>
      <c r="R18">
        <v>500</v>
      </c>
      <c r="S18">
        <v>328</v>
      </c>
      <c r="T18">
        <v>67</v>
      </c>
      <c r="U18">
        <v>53</v>
      </c>
      <c r="V18">
        <v>49</v>
      </c>
      <c r="X18" t="s">
        <v>45</v>
      </c>
      <c r="Y18" t="s">
        <v>154</v>
      </c>
      <c r="Z18">
        <v>500</v>
      </c>
      <c r="AA18">
        <v>328</v>
      </c>
      <c r="AB18">
        <v>49</v>
      </c>
      <c r="AC18">
        <v>53</v>
      </c>
    </row>
    <row r="19" spans="1:29" x14ac:dyDescent="0.25">
      <c r="A19" t="s">
        <v>46</v>
      </c>
      <c r="B19">
        <v>520</v>
      </c>
      <c r="C19">
        <v>237</v>
      </c>
      <c r="D19">
        <v>157</v>
      </c>
      <c r="E19">
        <v>353</v>
      </c>
      <c r="G19" s="6">
        <f t="shared" si="0"/>
        <v>0.8593722436446809</v>
      </c>
      <c r="H19" s="6">
        <f t="shared" si="1"/>
        <v>-145.26830579801023</v>
      </c>
      <c r="I19" s="7">
        <f t="shared" si="2"/>
        <v>147</v>
      </c>
      <c r="J19" s="7">
        <f t="shared" si="3"/>
        <v>0</v>
      </c>
      <c r="K19" s="7">
        <f t="shared" si="4"/>
        <v>147</v>
      </c>
      <c r="L19" s="11"/>
      <c r="M19" s="5"/>
      <c r="N19" s="5"/>
      <c r="O19" s="5"/>
      <c r="P19" t="s">
        <v>46</v>
      </c>
      <c r="Q19" t="s">
        <v>154</v>
      </c>
      <c r="R19">
        <v>157</v>
      </c>
      <c r="S19">
        <v>353</v>
      </c>
      <c r="T19">
        <v>147</v>
      </c>
      <c r="U19">
        <v>74</v>
      </c>
      <c r="V19">
        <v>33</v>
      </c>
      <c r="X19" t="s">
        <v>46</v>
      </c>
      <c r="Y19" t="s">
        <v>154</v>
      </c>
      <c r="Z19">
        <v>157</v>
      </c>
      <c r="AA19">
        <v>353</v>
      </c>
      <c r="AB19">
        <v>33</v>
      </c>
      <c r="AC19">
        <v>74</v>
      </c>
    </row>
    <row r="20" spans="1:29" x14ac:dyDescent="0.25">
      <c r="A20" t="s">
        <v>47</v>
      </c>
      <c r="B20">
        <v>507</v>
      </c>
      <c r="C20">
        <v>168</v>
      </c>
      <c r="D20">
        <v>512</v>
      </c>
      <c r="E20">
        <v>185</v>
      </c>
      <c r="G20" s="6">
        <f t="shared" si="0"/>
        <v>21.05803978825281</v>
      </c>
      <c r="H20" s="6">
        <f t="shared" si="1"/>
        <v>15.984801520234576</v>
      </c>
      <c r="I20" s="7">
        <f t="shared" si="2"/>
        <v>6</v>
      </c>
      <c r="J20" s="7">
        <f t="shared" si="3"/>
        <v>6</v>
      </c>
      <c r="K20" s="7">
        <f t="shared" si="4"/>
        <v>0</v>
      </c>
      <c r="L20" s="11"/>
      <c r="M20" s="5"/>
      <c r="N20" s="5"/>
      <c r="O20" s="5"/>
      <c r="P20" t="s">
        <v>47</v>
      </c>
      <c r="Q20" t="s">
        <v>156</v>
      </c>
      <c r="R20">
        <v>512</v>
      </c>
      <c r="S20">
        <v>185</v>
      </c>
      <c r="T20">
        <v>6</v>
      </c>
      <c r="U20">
        <v>63</v>
      </c>
      <c r="V20">
        <v>36</v>
      </c>
      <c r="X20" t="s">
        <v>47</v>
      </c>
      <c r="Y20" t="s">
        <v>156</v>
      </c>
      <c r="Z20">
        <v>512</v>
      </c>
      <c r="AA20">
        <v>185</v>
      </c>
      <c r="AB20">
        <v>36</v>
      </c>
      <c r="AC20">
        <v>63</v>
      </c>
    </row>
    <row r="21" spans="1:29" x14ac:dyDescent="0.25">
      <c r="A21" t="s">
        <v>48</v>
      </c>
      <c r="B21">
        <v>351</v>
      </c>
      <c r="C21">
        <v>42</v>
      </c>
      <c r="D21">
        <v>233</v>
      </c>
      <c r="E21">
        <v>59</v>
      </c>
      <c r="G21" s="6">
        <f t="shared" si="0"/>
        <v>81.101686935537401</v>
      </c>
      <c r="H21" s="6">
        <f t="shared" si="1"/>
        <v>115.67187084889001</v>
      </c>
      <c r="I21" s="7">
        <f t="shared" si="2"/>
        <v>35</v>
      </c>
      <c r="J21" s="7">
        <f t="shared" si="3"/>
        <v>35</v>
      </c>
      <c r="K21" s="7">
        <f t="shared" si="4"/>
        <v>0</v>
      </c>
      <c r="L21" s="11"/>
      <c r="M21" s="5"/>
      <c r="N21" s="5"/>
      <c r="O21" s="5"/>
      <c r="P21" t="s">
        <v>48</v>
      </c>
      <c r="Q21" t="s">
        <v>156</v>
      </c>
      <c r="R21">
        <v>233</v>
      </c>
      <c r="S21">
        <v>59</v>
      </c>
      <c r="T21">
        <v>35</v>
      </c>
      <c r="U21">
        <v>56</v>
      </c>
      <c r="V21">
        <v>58</v>
      </c>
      <c r="X21" t="s">
        <v>48</v>
      </c>
      <c r="Y21" t="s">
        <v>156</v>
      </c>
      <c r="Z21">
        <v>233</v>
      </c>
      <c r="AA21">
        <v>59</v>
      </c>
      <c r="AB21">
        <v>58</v>
      </c>
      <c r="AC21">
        <v>56</v>
      </c>
    </row>
    <row r="22" spans="1:29" x14ac:dyDescent="0.25">
      <c r="A22" t="s">
        <v>49</v>
      </c>
      <c r="B22">
        <v>217</v>
      </c>
      <c r="C22">
        <v>69</v>
      </c>
      <c r="D22">
        <v>477</v>
      </c>
      <c r="E22">
        <v>116</v>
      </c>
      <c r="G22" s="6">
        <f t="shared" si="0"/>
        <v>121.06220279174576</v>
      </c>
      <c r="H22" s="6">
        <f t="shared" si="1"/>
        <v>38.301993830008662</v>
      </c>
      <c r="I22" s="7">
        <f t="shared" si="2"/>
        <v>83</v>
      </c>
      <c r="J22" s="7">
        <f t="shared" si="3"/>
        <v>83</v>
      </c>
      <c r="K22" s="7">
        <f t="shared" si="4"/>
        <v>0</v>
      </c>
      <c r="L22" s="11"/>
      <c r="M22" s="5"/>
      <c r="N22" s="5"/>
      <c r="O22" s="5"/>
      <c r="P22" t="s">
        <v>49</v>
      </c>
      <c r="Q22" t="s">
        <v>156</v>
      </c>
      <c r="R22">
        <v>477</v>
      </c>
      <c r="S22">
        <v>116</v>
      </c>
      <c r="T22">
        <v>83</v>
      </c>
      <c r="U22">
        <v>62</v>
      </c>
      <c r="V22">
        <v>11</v>
      </c>
      <c r="X22" t="s">
        <v>49</v>
      </c>
      <c r="Y22" t="s">
        <v>156</v>
      </c>
      <c r="Z22">
        <v>477</v>
      </c>
      <c r="AA22">
        <v>116</v>
      </c>
      <c r="AB22">
        <v>11</v>
      </c>
      <c r="AC22">
        <v>62</v>
      </c>
    </row>
    <row r="23" spans="1:29" x14ac:dyDescent="0.25">
      <c r="A23" t="s">
        <v>50</v>
      </c>
      <c r="B23">
        <v>491</v>
      </c>
      <c r="C23">
        <v>137</v>
      </c>
      <c r="D23">
        <v>488</v>
      </c>
      <c r="E23">
        <v>132</v>
      </c>
      <c r="G23" s="6">
        <f t="shared" si="0"/>
        <v>31.062202791745761</v>
      </c>
      <c r="H23" s="6">
        <f t="shared" si="1"/>
        <v>32.735226272107603</v>
      </c>
      <c r="I23" s="7">
        <f t="shared" si="2"/>
        <v>2</v>
      </c>
      <c r="J23" s="7">
        <f t="shared" si="3"/>
        <v>2</v>
      </c>
      <c r="K23" s="7">
        <f t="shared" si="4"/>
        <v>0</v>
      </c>
      <c r="L23" s="11"/>
      <c r="M23" s="5"/>
      <c r="N23" s="5"/>
      <c r="O23" s="5"/>
      <c r="P23" t="s">
        <v>50</v>
      </c>
      <c r="Q23" t="s">
        <v>153</v>
      </c>
      <c r="R23">
        <v>488</v>
      </c>
      <c r="S23">
        <v>132</v>
      </c>
      <c r="T23">
        <v>2</v>
      </c>
      <c r="U23">
        <v>55</v>
      </c>
      <c r="V23">
        <v>72</v>
      </c>
      <c r="X23" t="s">
        <v>50</v>
      </c>
      <c r="Y23" t="s">
        <v>153</v>
      </c>
      <c r="Z23">
        <v>488</v>
      </c>
      <c r="AA23">
        <v>132</v>
      </c>
      <c r="AB23">
        <v>72</v>
      </c>
      <c r="AC23">
        <v>55</v>
      </c>
    </row>
    <row r="24" spans="1:29" x14ac:dyDescent="0.25">
      <c r="A24" t="s">
        <v>51</v>
      </c>
      <c r="B24">
        <v>385</v>
      </c>
      <c r="C24">
        <v>51</v>
      </c>
      <c r="D24">
        <v>214</v>
      </c>
      <c r="E24">
        <v>71</v>
      </c>
      <c r="G24" s="6">
        <f t="shared" si="0"/>
        <v>71.02112024428655</v>
      </c>
      <c r="H24" s="6">
        <f t="shared" si="1"/>
        <v>122.09671540412566</v>
      </c>
      <c r="I24" s="7">
        <f t="shared" si="2"/>
        <v>52</v>
      </c>
      <c r="J24" s="7">
        <f t="shared" si="3"/>
        <v>52</v>
      </c>
      <c r="K24" s="7">
        <f t="shared" si="4"/>
        <v>0</v>
      </c>
      <c r="L24" s="11"/>
      <c r="M24" s="5"/>
      <c r="N24" s="5"/>
      <c r="O24" s="5"/>
      <c r="P24" t="s">
        <v>51</v>
      </c>
      <c r="Q24" t="s">
        <v>153</v>
      </c>
      <c r="R24">
        <v>214</v>
      </c>
      <c r="S24">
        <v>71</v>
      </c>
      <c r="T24">
        <v>52</v>
      </c>
      <c r="U24">
        <v>75</v>
      </c>
      <c r="V24">
        <v>63</v>
      </c>
      <c r="X24" t="s">
        <v>51</v>
      </c>
      <c r="Y24" t="s">
        <v>153</v>
      </c>
      <c r="Z24">
        <v>214</v>
      </c>
      <c r="AA24">
        <v>71</v>
      </c>
      <c r="AB24">
        <v>63</v>
      </c>
      <c r="AC24">
        <v>75</v>
      </c>
    </row>
    <row r="25" spans="1:29" x14ac:dyDescent="0.25">
      <c r="A25" t="s">
        <v>52</v>
      </c>
      <c r="B25">
        <v>417</v>
      </c>
      <c r="C25">
        <v>65</v>
      </c>
      <c r="D25">
        <v>433</v>
      </c>
      <c r="E25">
        <v>75</v>
      </c>
      <c r="G25" s="6">
        <f t="shared" si="0"/>
        <v>61.00102285384601</v>
      </c>
      <c r="H25" s="6">
        <f t="shared" si="1"/>
        <v>55.594765712337143</v>
      </c>
      <c r="I25" s="7">
        <f t="shared" si="2"/>
        <v>6</v>
      </c>
      <c r="J25" s="7">
        <f t="shared" si="3"/>
        <v>6</v>
      </c>
      <c r="K25" s="7">
        <f t="shared" si="4"/>
        <v>0</v>
      </c>
      <c r="L25" s="11"/>
      <c r="M25" s="5"/>
      <c r="N25" s="5"/>
      <c r="O25" s="5"/>
      <c r="P25" t="s">
        <v>52</v>
      </c>
      <c r="Q25" t="s">
        <v>153</v>
      </c>
      <c r="R25">
        <v>433</v>
      </c>
      <c r="S25">
        <v>75</v>
      </c>
      <c r="T25">
        <v>6</v>
      </c>
      <c r="U25">
        <v>66</v>
      </c>
      <c r="V25">
        <v>67</v>
      </c>
      <c r="X25" t="s">
        <v>52</v>
      </c>
      <c r="Y25" t="s">
        <v>153</v>
      </c>
      <c r="Z25">
        <v>433</v>
      </c>
      <c r="AA25">
        <v>75</v>
      </c>
      <c r="AB25">
        <v>67</v>
      </c>
      <c r="AC25">
        <v>66</v>
      </c>
    </row>
    <row r="26" spans="1:29" x14ac:dyDescent="0.25">
      <c r="A26" t="s">
        <v>53</v>
      </c>
      <c r="B26">
        <v>478</v>
      </c>
      <c r="C26">
        <v>363</v>
      </c>
      <c r="D26">
        <v>502</v>
      </c>
      <c r="E26">
        <v>319</v>
      </c>
      <c r="G26" s="6">
        <f t="shared" si="0"/>
        <v>-37.900080355368367</v>
      </c>
      <c r="H26" s="6">
        <f t="shared" si="1"/>
        <v>-23.46402240470746</v>
      </c>
      <c r="I26" s="7">
        <f t="shared" si="2"/>
        <v>15</v>
      </c>
      <c r="J26" s="7">
        <f t="shared" si="3"/>
        <v>0</v>
      </c>
      <c r="K26" s="7">
        <f t="shared" si="4"/>
        <v>15</v>
      </c>
      <c r="L26" s="11"/>
      <c r="M26" s="5"/>
      <c r="N26" s="5"/>
      <c r="O26" s="5"/>
      <c r="P26" t="s">
        <v>53</v>
      </c>
      <c r="Q26" t="s">
        <v>155</v>
      </c>
      <c r="R26">
        <v>502</v>
      </c>
      <c r="S26">
        <v>319</v>
      </c>
      <c r="T26">
        <v>15</v>
      </c>
      <c r="U26">
        <v>59</v>
      </c>
      <c r="V26">
        <v>55</v>
      </c>
      <c r="X26" t="s">
        <v>53</v>
      </c>
      <c r="Y26" t="s">
        <v>155</v>
      </c>
      <c r="Z26">
        <v>502</v>
      </c>
      <c r="AA26">
        <v>319</v>
      </c>
      <c r="AB26">
        <v>55</v>
      </c>
      <c r="AC26">
        <v>59</v>
      </c>
    </row>
    <row r="27" spans="1:29" x14ac:dyDescent="0.25">
      <c r="A27" t="s">
        <v>54</v>
      </c>
      <c r="B27">
        <v>150</v>
      </c>
      <c r="C27">
        <v>346</v>
      </c>
      <c r="D27">
        <v>173</v>
      </c>
      <c r="E27">
        <v>376</v>
      </c>
      <c r="G27" s="6">
        <f t="shared" si="0"/>
        <v>-148.05524722379661</v>
      </c>
      <c r="H27" s="6">
        <f t="shared" si="1"/>
        <v>-137.22592389511405</v>
      </c>
      <c r="I27" s="7">
        <f t="shared" si="2"/>
        <v>11</v>
      </c>
      <c r="J27" s="7">
        <f t="shared" si="3"/>
        <v>0</v>
      </c>
      <c r="K27" s="7">
        <f t="shared" si="4"/>
        <v>11</v>
      </c>
      <c r="L27" s="11"/>
      <c r="M27" s="5"/>
      <c r="N27" s="5"/>
      <c r="O27" s="5"/>
      <c r="P27" t="s">
        <v>54</v>
      </c>
      <c r="Q27" t="s">
        <v>155</v>
      </c>
      <c r="R27">
        <v>173</v>
      </c>
      <c r="S27">
        <v>376</v>
      </c>
      <c r="T27">
        <v>11</v>
      </c>
      <c r="U27">
        <v>70</v>
      </c>
      <c r="V27">
        <v>76</v>
      </c>
      <c r="X27" t="s">
        <v>54</v>
      </c>
      <c r="Y27" t="s">
        <v>155</v>
      </c>
      <c r="Z27">
        <v>173</v>
      </c>
      <c r="AA27">
        <v>376</v>
      </c>
      <c r="AB27">
        <v>76</v>
      </c>
      <c r="AC27">
        <v>70</v>
      </c>
    </row>
    <row r="28" spans="1:29" x14ac:dyDescent="0.25">
      <c r="A28" t="s">
        <v>55</v>
      </c>
      <c r="B28">
        <v>171</v>
      </c>
      <c r="C28">
        <v>374</v>
      </c>
      <c r="D28">
        <v>177</v>
      </c>
      <c r="E28">
        <v>381</v>
      </c>
      <c r="G28" s="6">
        <f t="shared" si="0"/>
        <v>-138.03403964694499</v>
      </c>
      <c r="H28" s="6">
        <f t="shared" si="1"/>
        <v>-135.40348473505873</v>
      </c>
      <c r="I28" s="7">
        <f t="shared" si="2"/>
        <v>3</v>
      </c>
      <c r="J28" s="7">
        <f t="shared" si="3"/>
        <v>0</v>
      </c>
      <c r="K28" s="7">
        <f t="shared" si="4"/>
        <v>3</v>
      </c>
      <c r="L28" s="11"/>
      <c r="M28" s="5"/>
      <c r="N28" s="5"/>
      <c r="O28" s="5"/>
      <c r="P28" t="s">
        <v>55</v>
      </c>
      <c r="Q28" t="s">
        <v>155</v>
      </c>
      <c r="R28">
        <v>177</v>
      </c>
      <c r="S28">
        <v>381</v>
      </c>
      <c r="T28">
        <v>3</v>
      </c>
      <c r="U28">
        <v>69</v>
      </c>
      <c r="V28">
        <v>75</v>
      </c>
      <c r="X28" t="s">
        <v>55</v>
      </c>
      <c r="Y28" t="s">
        <v>155</v>
      </c>
      <c r="Z28">
        <v>177</v>
      </c>
      <c r="AA28">
        <v>381</v>
      </c>
      <c r="AB28">
        <v>75</v>
      </c>
      <c r="AC28">
        <v>69</v>
      </c>
    </row>
    <row r="29" spans="1:29" x14ac:dyDescent="0.25">
      <c r="A29" t="s">
        <v>56</v>
      </c>
      <c r="B29">
        <v>245</v>
      </c>
      <c r="C29">
        <v>55</v>
      </c>
      <c r="D29">
        <v>212</v>
      </c>
      <c r="E29">
        <v>72</v>
      </c>
      <c r="G29" s="6">
        <f t="shared" si="0"/>
        <v>112.0678995624102</v>
      </c>
      <c r="H29" s="6">
        <f t="shared" si="1"/>
        <v>122.73522627210761</v>
      </c>
      <c r="I29" s="7">
        <f t="shared" si="2"/>
        <v>11</v>
      </c>
      <c r="J29" s="7">
        <f t="shared" si="3"/>
        <v>11</v>
      </c>
      <c r="K29" s="7">
        <f t="shared" si="4"/>
        <v>0</v>
      </c>
      <c r="L29" s="11"/>
      <c r="M29" s="5"/>
      <c r="N29" s="5"/>
      <c r="O29" s="5"/>
      <c r="P29" t="s">
        <v>56</v>
      </c>
      <c r="Q29" t="s">
        <v>154</v>
      </c>
      <c r="R29">
        <v>212</v>
      </c>
      <c r="S29">
        <v>72</v>
      </c>
      <c r="T29">
        <v>11</v>
      </c>
      <c r="U29">
        <v>62</v>
      </c>
      <c r="V29">
        <v>80</v>
      </c>
      <c r="X29" t="s">
        <v>56</v>
      </c>
      <c r="Y29" t="s">
        <v>154</v>
      </c>
      <c r="Z29">
        <v>212</v>
      </c>
      <c r="AA29">
        <v>72</v>
      </c>
      <c r="AB29">
        <v>80</v>
      </c>
      <c r="AC29">
        <v>62</v>
      </c>
    </row>
    <row r="30" spans="1:29" x14ac:dyDescent="0.25">
      <c r="A30" t="s">
        <v>57</v>
      </c>
      <c r="B30">
        <v>226</v>
      </c>
      <c r="C30">
        <v>417</v>
      </c>
      <c r="D30">
        <v>211</v>
      </c>
      <c r="E30">
        <v>407</v>
      </c>
      <c r="G30" s="6">
        <f t="shared" si="0"/>
        <v>-117.97158458138142</v>
      </c>
      <c r="H30" s="6">
        <f t="shared" si="1"/>
        <v>-123.13226810243393</v>
      </c>
      <c r="I30" s="7">
        <f t="shared" si="2"/>
        <v>6</v>
      </c>
      <c r="J30" s="7">
        <f t="shared" si="3"/>
        <v>0</v>
      </c>
      <c r="K30" s="7">
        <f t="shared" si="4"/>
        <v>6</v>
      </c>
      <c r="L30" s="11"/>
      <c r="M30" s="5"/>
      <c r="N30" s="5"/>
      <c r="O30" s="5"/>
      <c r="P30" t="s">
        <v>57</v>
      </c>
      <c r="Q30" t="s">
        <v>154</v>
      </c>
      <c r="R30">
        <v>211</v>
      </c>
      <c r="S30">
        <v>407</v>
      </c>
      <c r="T30">
        <v>6</v>
      </c>
      <c r="U30">
        <v>66</v>
      </c>
      <c r="V30">
        <v>76</v>
      </c>
      <c r="X30" t="s">
        <v>57</v>
      </c>
      <c r="Y30" t="s">
        <v>154</v>
      </c>
      <c r="Z30">
        <v>211</v>
      </c>
      <c r="AA30">
        <v>407</v>
      </c>
      <c r="AB30">
        <v>76</v>
      </c>
      <c r="AC30">
        <v>66</v>
      </c>
    </row>
    <row r="31" spans="1:29" x14ac:dyDescent="0.25">
      <c r="A31" t="s">
        <v>58</v>
      </c>
      <c r="B31">
        <v>130</v>
      </c>
      <c r="C31">
        <v>178</v>
      </c>
      <c r="D31">
        <v>129</v>
      </c>
      <c r="E31">
        <v>180</v>
      </c>
      <c r="G31" s="6">
        <f t="shared" si="0"/>
        <v>161.92767785104053</v>
      </c>
      <c r="H31" s="6">
        <f t="shared" si="1"/>
        <v>162.56061222738614</v>
      </c>
      <c r="I31" s="7">
        <f t="shared" si="2"/>
        <v>1</v>
      </c>
      <c r="J31" s="7">
        <f t="shared" si="3"/>
        <v>1</v>
      </c>
      <c r="K31" s="7">
        <f t="shared" si="4"/>
        <v>0</v>
      </c>
      <c r="L31" s="11"/>
      <c r="M31" s="5"/>
      <c r="N31" s="5"/>
      <c r="O31" s="5"/>
      <c r="P31" t="s">
        <v>58</v>
      </c>
      <c r="Q31" t="s">
        <v>154</v>
      </c>
      <c r="R31">
        <v>129</v>
      </c>
      <c r="S31">
        <v>180</v>
      </c>
      <c r="T31">
        <v>1</v>
      </c>
      <c r="U31">
        <v>72</v>
      </c>
      <c r="V31">
        <v>81</v>
      </c>
      <c r="X31" t="s">
        <v>58</v>
      </c>
      <c r="Y31" t="s">
        <v>154</v>
      </c>
      <c r="Z31">
        <v>129</v>
      </c>
      <c r="AA31">
        <v>180</v>
      </c>
      <c r="AB31">
        <v>81</v>
      </c>
      <c r="AC31">
        <v>72</v>
      </c>
    </row>
    <row r="32" spans="1:29" x14ac:dyDescent="0.25">
      <c r="A32" t="s">
        <v>59</v>
      </c>
      <c r="B32">
        <v>122</v>
      </c>
      <c r="C32">
        <v>212</v>
      </c>
      <c r="D32">
        <v>125</v>
      </c>
      <c r="E32">
        <v>192</v>
      </c>
      <c r="G32" s="6">
        <f t="shared" si="0"/>
        <v>171.9509382983255</v>
      </c>
      <c r="H32" s="6">
        <f t="shared" si="1"/>
        <v>166.17134902771983</v>
      </c>
      <c r="I32" s="7">
        <f t="shared" si="2"/>
        <v>6</v>
      </c>
      <c r="J32" s="7">
        <f t="shared" si="3"/>
        <v>6</v>
      </c>
      <c r="K32" s="7">
        <f t="shared" si="4"/>
        <v>0</v>
      </c>
      <c r="L32" s="11"/>
      <c r="M32" s="5"/>
      <c r="N32" s="5"/>
      <c r="O32" s="5"/>
      <c r="P32" t="s">
        <v>59</v>
      </c>
      <c r="Q32" t="s">
        <v>156</v>
      </c>
      <c r="R32">
        <v>125</v>
      </c>
      <c r="S32">
        <v>192</v>
      </c>
      <c r="T32">
        <v>6</v>
      </c>
      <c r="U32">
        <v>60</v>
      </c>
      <c r="V32">
        <v>90</v>
      </c>
      <c r="X32" t="s">
        <v>59</v>
      </c>
      <c r="Y32" t="s">
        <v>156</v>
      </c>
      <c r="Z32">
        <v>125</v>
      </c>
      <c r="AA32">
        <v>192</v>
      </c>
      <c r="AB32">
        <v>90</v>
      </c>
      <c r="AC32">
        <v>60</v>
      </c>
    </row>
    <row r="33" spans="1:29" x14ac:dyDescent="0.25">
      <c r="A33" t="s">
        <v>60</v>
      </c>
      <c r="B33">
        <v>454</v>
      </c>
      <c r="C33">
        <v>389</v>
      </c>
      <c r="D33">
        <v>464</v>
      </c>
      <c r="E33">
        <v>377</v>
      </c>
      <c r="G33" s="6">
        <f t="shared" si="0"/>
        <v>-48.034039646945011</v>
      </c>
      <c r="H33" s="6">
        <f t="shared" si="1"/>
        <v>-43.572998132485317</v>
      </c>
      <c r="I33" s="7">
        <f t="shared" si="2"/>
        <v>5</v>
      </c>
      <c r="J33" s="7">
        <f t="shared" si="3"/>
        <v>0</v>
      </c>
      <c r="K33" s="7">
        <f t="shared" si="4"/>
        <v>5</v>
      </c>
      <c r="L33" s="11"/>
      <c r="M33" s="5"/>
      <c r="N33" s="5"/>
      <c r="O33" s="5"/>
      <c r="P33" t="s">
        <v>60</v>
      </c>
      <c r="Q33" t="s">
        <v>156</v>
      </c>
      <c r="R33">
        <v>464</v>
      </c>
      <c r="S33">
        <v>377</v>
      </c>
      <c r="T33">
        <v>5</v>
      </c>
      <c r="U33">
        <v>79</v>
      </c>
      <c r="V33">
        <v>90</v>
      </c>
      <c r="X33" t="s">
        <v>60</v>
      </c>
      <c r="Y33" t="s">
        <v>156</v>
      </c>
      <c r="Z33">
        <v>464</v>
      </c>
      <c r="AA33">
        <v>377</v>
      </c>
      <c r="AB33">
        <v>90</v>
      </c>
      <c r="AC33">
        <v>79</v>
      </c>
    </row>
    <row r="34" spans="1:29" x14ac:dyDescent="0.25">
      <c r="A34" t="s">
        <v>61</v>
      </c>
      <c r="B34">
        <v>414</v>
      </c>
      <c r="C34">
        <v>63</v>
      </c>
      <c r="D34">
        <v>475</v>
      </c>
      <c r="E34">
        <v>114</v>
      </c>
      <c r="G34" s="6">
        <f t="shared" si="0"/>
        <v>62.028415418618579</v>
      </c>
      <c r="H34" s="6">
        <f t="shared" si="1"/>
        <v>39.107772382680899</v>
      </c>
      <c r="I34" s="7">
        <f t="shared" si="2"/>
        <v>23</v>
      </c>
      <c r="J34" s="7">
        <f t="shared" si="3"/>
        <v>23</v>
      </c>
      <c r="K34" s="7">
        <f t="shared" si="4"/>
        <v>0</v>
      </c>
      <c r="L34" s="11"/>
      <c r="M34" s="5"/>
      <c r="N34" s="5"/>
      <c r="O34" s="5"/>
      <c r="P34" t="s">
        <v>61</v>
      </c>
      <c r="Q34" t="s">
        <v>156</v>
      </c>
      <c r="R34">
        <v>475</v>
      </c>
      <c r="S34">
        <v>114</v>
      </c>
      <c r="T34">
        <v>23</v>
      </c>
      <c r="U34">
        <v>62</v>
      </c>
      <c r="V34">
        <v>22</v>
      </c>
      <c r="X34" t="s">
        <v>61</v>
      </c>
      <c r="Y34" t="s">
        <v>156</v>
      </c>
      <c r="Z34">
        <v>475</v>
      </c>
      <c r="AA34">
        <v>114</v>
      </c>
      <c r="AB34">
        <v>22</v>
      </c>
      <c r="AC34">
        <v>62</v>
      </c>
    </row>
    <row r="35" spans="1:29" x14ac:dyDescent="0.25">
      <c r="A35" t="s">
        <v>62</v>
      </c>
      <c r="B35">
        <v>258</v>
      </c>
      <c r="C35">
        <v>430</v>
      </c>
      <c r="D35">
        <v>209</v>
      </c>
      <c r="E35">
        <v>407</v>
      </c>
      <c r="G35" s="6">
        <f t="shared" si="0"/>
        <v>-108.07232214895949</v>
      </c>
      <c r="H35" s="6">
        <f t="shared" si="1"/>
        <v>-123.61082030194548</v>
      </c>
      <c r="I35" s="7">
        <f t="shared" si="2"/>
        <v>16</v>
      </c>
      <c r="J35" s="7">
        <f t="shared" si="3"/>
        <v>0</v>
      </c>
      <c r="K35" s="7">
        <f t="shared" si="4"/>
        <v>16</v>
      </c>
      <c r="L35" s="11"/>
      <c r="M35" s="5"/>
      <c r="N35" s="5"/>
      <c r="O35" s="5"/>
      <c r="P35" t="s">
        <v>62</v>
      </c>
      <c r="Q35" t="s">
        <v>153</v>
      </c>
      <c r="R35">
        <v>209</v>
      </c>
      <c r="S35">
        <v>407</v>
      </c>
      <c r="T35">
        <v>16</v>
      </c>
      <c r="U35">
        <v>64</v>
      </c>
      <c r="V35">
        <v>84</v>
      </c>
      <c r="X35" t="s">
        <v>62</v>
      </c>
      <c r="Y35" t="s">
        <v>153</v>
      </c>
      <c r="Z35">
        <v>209</v>
      </c>
      <c r="AA35">
        <v>407</v>
      </c>
      <c r="AB35">
        <v>84</v>
      </c>
      <c r="AC35">
        <v>64</v>
      </c>
    </row>
    <row r="36" spans="1:29" x14ac:dyDescent="0.25">
      <c r="A36" t="s">
        <v>63</v>
      </c>
      <c r="B36">
        <v>120</v>
      </c>
      <c r="C36">
        <v>247</v>
      </c>
      <c r="D36">
        <v>120</v>
      </c>
      <c r="E36">
        <v>241</v>
      </c>
      <c r="G36" s="6">
        <f t="shared" si="0"/>
        <v>-177.99546596789409</v>
      </c>
      <c r="H36" s="6">
        <f t="shared" si="1"/>
        <v>-179.71352348972295</v>
      </c>
      <c r="I36" s="7">
        <f t="shared" si="2"/>
        <v>2</v>
      </c>
      <c r="J36" s="7">
        <f t="shared" si="3"/>
        <v>0</v>
      </c>
      <c r="K36" s="7">
        <f t="shared" si="4"/>
        <v>2</v>
      </c>
      <c r="L36" s="11"/>
      <c r="M36" s="5"/>
      <c r="N36" s="5"/>
      <c r="O36" s="5"/>
      <c r="P36" t="s">
        <v>63</v>
      </c>
      <c r="Q36" t="s">
        <v>153</v>
      </c>
      <c r="R36">
        <v>120</v>
      </c>
      <c r="S36">
        <v>241</v>
      </c>
      <c r="T36">
        <v>2</v>
      </c>
      <c r="U36">
        <v>48</v>
      </c>
      <c r="V36">
        <v>76</v>
      </c>
      <c r="X36" t="s">
        <v>63</v>
      </c>
      <c r="Y36" t="s">
        <v>153</v>
      </c>
      <c r="Z36">
        <v>120</v>
      </c>
      <c r="AA36">
        <v>241</v>
      </c>
      <c r="AB36">
        <v>76</v>
      </c>
      <c r="AC36">
        <v>48</v>
      </c>
    </row>
    <row r="37" spans="1:29" x14ac:dyDescent="0.25">
      <c r="A37" t="s">
        <v>64</v>
      </c>
      <c r="B37">
        <v>510</v>
      </c>
      <c r="C37">
        <v>302</v>
      </c>
      <c r="D37">
        <v>498</v>
      </c>
      <c r="E37">
        <v>331</v>
      </c>
      <c r="G37" s="6">
        <f t="shared" si="0"/>
        <v>-18.072322148959497</v>
      </c>
      <c r="H37" s="6">
        <f t="shared" si="1"/>
        <v>-27.077751402926548</v>
      </c>
      <c r="I37" s="7">
        <f t="shared" si="2"/>
        <v>10</v>
      </c>
      <c r="J37" s="7">
        <f t="shared" si="3"/>
        <v>0</v>
      </c>
      <c r="K37" s="7">
        <f t="shared" si="4"/>
        <v>10</v>
      </c>
      <c r="L37" s="11"/>
      <c r="M37" s="5"/>
      <c r="N37" s="5"/>
      <c r="O37" s="5"/>
      <c r="P37" t="s">
        <v>64</v>
      </c>
      <c r="Q37" t="s">
        <v>153</v>
      </c>
      <c r="R37">
        <v>498</v>
      </c>
      <c r="S37">
        <v>331</v>
      </c>
      <c r="T37">
        <v>10</v>
      </c>
      <c r="U37">
        <v>73</v>
      </c>
      <c r="V37">
        <v>78</v>
      </c>
      <c r="X37" t="s">
        <v>64</v>
      </c>
      <c r="Y37" t="s">
        <v>153</v>
      </c>
      <c r="Z37">
        <v>498</v>
      </c>
      <c r="AA37">
        <v>331</v>
      </c>
      <c r="AB37">
        <v>78</v>
      </c>
      <c r="AC37">
        <v>73</v>
      </c>
    </row>
    <row r="38" spans="1:29" x14ac:dyDescent="0.25">
      <c r="A38" t="s">
        <v>65</v>
      </c>
      <c r="B38">
        <v>275</v>
      </c>
      <c r="C38">
        <v>45</v>
      </c>
      <c r="D38">
        <v>312</v>
      </c>
      <c r="E38">
        <v>41</v>
      </c>
      <c r="G38" s="6">
        <f t="shared" si="0"/>
        <v>102.9946167919165</v>
      </c>
      <c r="H38" s="6">
        <f t="shared" si="1"/>
        <v>92.302108292436614</v>
      </c>
      <c r="I38" s="7">
        <f t="shared" si="2"/>
        <v>11</v>
      </c>
      <c r="J38" s="7">
        <f t="shared" si="3"/>
        <v>11</v>
      </c>
      <c r="K38" s="7">
        <f t="shared" si="4"/>
        <v>0</v>
      </c>
      <c r="L38" s="11"/>
      <c r="M38" s="5"/>
      <c r="N38" s="5"/>
      <c r="O38" s="5"/>
      <c r="P38" t="s">
        <v>65</v>
      </c>
      <c r="Q38" t="s">
        <v>155</v>
      </c>
      <c r="R38">
        <v>312</v>
      </c>
      <c r="S38">
        <v>41</v>
      </c>
      <c r="T38">
        <v>11</v>
      </c>
      <c r="U38">
        <v>78</v>
      </c>
      <c r="V38">
        <v>61</v>
      </c>
      <c r="X38" t="s">
        <v>65</v>
      </c>
      <c r="Y38" t="s">
        <v>155</v>
      </c>
      <c r="Z38">
        <v>312</v>
      </c>
      <c r="AA38">
        <v>41</v>
      </c>
      <c r="AB38">
        <v>61</v>
      </c>
      <c r="AC38">
        <v>78</v>
      </c>
    </row>
    <row r="39" spans="1:29" x14ac:dyDescent="0.25">
      <c r="A39" t="s">
        <v>66</v>
      </c>
      <c r="B39">
        <v>262</v>
      </c>
      <c r="C39">
        <v>431</v>
      </c>
      <c r="D39">
        <v>451</v>
      </c>
      <c r="E39">
        <v>88</v>
      </c>
      <c r="G39" s="6">
        <f t="shared" si="0"/>
        <v>-106.89169574467449</v>
      </c>
      <c r="H39" s="6">
        <f t="shared" si="1"/>
        <v>49.243852273898035</v>
      </c>
      <c r="I39" s="7">
        <f t="shared" si="2"/>
        <v>157</v>
      </c>
      <c r="J39" s="7">
        <f t="shared" si="3"/>
        <v>157</v>
      </c>
      <c r="K39" s="7">
        <f t="shared" si="4"/>
        <v>0</v>
      </c>
      <c r="L39" s="11"/>
      <c r="M39" s="5"/>
      <c r="N39" s="5"/>
      <c r="O39" s="5"/>
      <c r="P39" t="s">
        <v>66</v>
      </c>
      <c r="Q39" t="s">
        <v>155</v>
      </c>
      <c r="R39">
        <v>451</v>
      </c>
      <c r="S39">
        <v>88</v>
      </c>
      <c r="T39">
        <v>157</v>
      </c>
      <c r="U39">
        <v>61</v>
      </c>
      <c r="V39">
        <v>45</v>
      </c>
      <c r="X39" t="s">
        <v>66</v>
      </c>
      <c r="Y39" t="s">
        <v>155</v>
      </c>
      <c r="Z39">
        <v>451</v>
      </c>
      <c r="AA39">
        <v>88</v>
      </c>
      <c r="AB39">
        <v>45</v>
      </c>
      <c r="AC39">
        <v>61</v>
      </c>
    </row>
    <row r="40" spans="1:29" x14ac:dyDescent="0.25">
      <c r="A40" t="s">
        <v>67</v>
      </c>
      <c r="B40">
        <v>129</v>
      </c>
      <c r="C40">
        <v>182</v>
      </c>
      <c r="D40">
        <v>156</v>
      </c>
      <c r="E40">
        <v>127</v>
      </c>
      <c r="G40" s="6">
        <f t="shared" si="0"/>
        <v>163.10830425532552</v>
      </c>
      <c r="H40" s="6">
        <f t="shared" si="1"/>
        <v>145.43221064659261</v>
      </c>
      <c r="I40" s="7">
        <f t="shared" si="2"/>
        <v>18</v>
      </c>
      <c r="J40" s="7">
        <f t="shared" si="3"/>
        <v>18</v>
      </c>
      <c r="K40" s="7">
        <f t="shared" si="4"/>
        <v>0</v>
      </c>
      <c r="L40" s="11"/>
      <c r="M40" s="5"/>
      <c r="N40" s="5"/>
      <c r="O40" s="5"/>
      <c r="P40" t="s">
        <v>67</v>
      </c>
      <c r="Q40" t="s">
        <v>155</v>
      </c>
      <c r="R40">
        <v>156</v>
      </c>
      <c r="S40">
        <v>127</v>
      </c>
      <c r="T40">
        <v>18</v>
      </c>
      <c r="U40">
        <v>66</v>
      </c>
      <c r="V40">
        <v>75</v>
      </c>
      <c r="X40" t="s">
        <v>67</v>
      </c>
      <c r="Y40" t="s">
        <v>155</v>
      </c>
      <c r="Z40">
        <v>156</v>
      </c>
      <c r="AA40">
        <v>127</v>
      </c>
      <c r="AB40">
        <v>75</v>
      </c>
      <c r="AC40">
        <v>66</v>
      </c>
    </row>
    <row r="41" spans="1:29" x14ac:dyDescent="0.25">
      <c r="A41" t="s">
        <v>68</v>
      </c>
      <c r="B41">
        <v>520</v>
      </c>
      <c r="C41">
        <v>230</v>
      </c>
      <c r="D41">
        <v>519</v>
      </c>
      <c r="E41">
        <v>236</v>
      </c>
      <c r="G41" s="6">
        <f t="shared" si="0"/>
        <v>2.8624052261117474</v>
      </c>
      <c r="H41" s="6">
        <f t="shared" si="1"/>
        <v>1.1515188939637642</v>
      </c>
      <c r="I41" s="7">
        <f t="shared" si="2"/>
        <v>2</v>
      </c>
      <c r="J41" s="7">
        <f t="shared" si="3"/>
        <v>2</v>
      </c>
      <c r="K41" s="7">
        <f t="shared" si="4"/>
        <v>0</v>
      </c>
      <c r="L41" s="11"/>
      <c r="M41" s="5"/>
      <c r="N41" s="5"/>
      <c r="O41" s="5"/>
      <c r="P41" t="s">
        <v>68</v>
      </c>
      <c r="Q41" t="s">
        <v>154</v>
      </c>
      <c r="R41">
        <v>519</v>
      </c>
      <c r="S41">
        <v>236</v>
      </c>
      <c r="T41">
        <v>2</v>
      </c>
      <c r="U41">
        <v>74</v>
      </c>
      <c r="V41">
        <v>82</v>
      </c>
      <c r="X41" t="s">
        <v>68</v>
      </c>
      <c r="Y41" t="s">
        <v>154</v>
      </c>
      <c r="Z41">
        <v>519</v>
      </c>
      <c r="AA41">
        <v>236</v>
      </c>
      <c r="AB41">
        <v>82</v>
      </c>
      <c r="AC41">
        <v>74</v>
      </c>
    </row>
    <row r="42" spans="1:29" x14ac:dyDescent="0.25">
      <c r="A42" t="s">
        <v>69</v>
      </c>
      <c r="B42">
        <v>174</v>
      </c>
      <c r="C42">
        <v>376</v>
      </c>
      <c r="D42">
        <v>167</v>
      </c>
      <c r="E42">
        <v>369</v>
      </c>
      <c r="G42" s="6">
        <f t="shared" si="0"/>
        <v>-137.03091423685311</v>
      </c>
      <c r="H42" s="6">
        <f t="shared" si="1"/>
        <v>-139.86451443776053</v>
      </c>
      <c r="I42" s="7">
        <f t="shared" si="2"/>
        <v>3</v>
      </c>
      <c r="J42" s="7">
        <f t="shared" si="3"/>
        <v>0</v>
      </c>
      <c r="K42" s="7">
        <f t="shared" si="4"/>
        <v>3</v>
      </c>
      <c r="L42" s="11"/>
      <c r="M42" s="5"/>
      <c r="N42" s="5"/>
      <c r="O42" s="5"/>
      <c r="P42" t="s">
        <v>69</v>
      </c>
      <c r="Q42" t="s">
        <v>154</v>
      </c>
      <c r="R42">
        <v>167</v>
      </c>
      <c r="S42">
        <v>369</v>
      </c>
      <c r="T42">
        <v>3</v>
      </c>
      <c r="U42">
        <v>70</v>
      </c>
      <c r="V42">
        <v>81</v>
      </c>
      <c r="X42" t="s">
        <v>69</v>
      </c>
      <c r="Y42" t="s">
        <v>154</v>
      </c>
      <c r="Z42">
        <v>167</v>
      </c>
      <c r="AA42">
        <v>369</v>
      </c>
      <c r="AB42">
        <v>81</v>
      </c>
      <c r="AC42">
        <v>70</v>
      </c>
    </row>
    <row r="43" spans="1:29" x14ac:dyDescent="0.25">
      <c r="A43" t="s">
        <v>70</v>
      </c>
      <c r="B43">
        <v>330</v>
      </c>
      <c r="C43">
        <v>440</v>
      </c>
      <c r="D43">
        <v>316</v>
      </c>
      <c r="E43">
        <v>443</v>
      </c>
      <c r="G43" s="6">
        <f t="shared" si="0"/>
        <v>-87.137594773888253</v>
      </c>
      <c r="H43" s="6">
        <f t="shared" si="1"/>
        <v>-91.128834796660655</v>
      </c>
      <c r="I43" s="7">
        <f t="shared" si="2"/>
        <v>4</v>
      </c>
      <c r="J43" s="7">
        <f t="shared" si="3"/>
        <v>0</v>
      </c>
      <c r="K43" s="7">
        <f t="shared" si="4"/>
        <v>4</v>
      </c>
      <c r="L43" s="11"/>
      <c r="M43" s="5"/>
      <c r="N43" s="5"/>
      <c r="O43" s="5"/>
      <c r="P43" t="s">
        <v>70</v>
      </c>
      <c r="Q43" t="s">
        <v>154</v>
      </c>
      <c r="R43">
        <v>316</v>
      </c>
      <c r="S43">
        <v>443</v>
      </c>
      <c r="T43">
        <v>4</v>
      </c>
      <c r="U43">
        <v>59</v>
      </c>
      <c r="V43">
        <v>75</v>
      </c>
      <c r="X43" t="s">
        <v>70</v>
      </c>
      <c r="Y43" t="s">
        <v>154</v>
      </c>
      <c r="Z43">
        <v>316</v>
      </c>
      <c r="AA43">
        <v>443</v>
      </c>
      <c r="AB43">
        <v>75</v>
      </c>
      <c r="AC43">
        <v>59</v>
      </c>
    </row>
    <row r="44" spans="1:29" x14ac:dyDescent="0.25">
      <c r="A44" t="s">
        <v>71</v>
      </c>
      <c r="B44">
        <v>344</v>
      </c>
      <c r="C44">
        <v>41</v>
      </c>
      <c r="D44">
        <v>211</v>
      </c>
      <c r="E44">
        <v>72</v>
      </c>
      <c r="G44" s="6">
        <f t="shared" si="0"/>
        <v>83.123169262563209</v>
      </c>
      <c r="H44" s="6">
        <f t="shared" si="1"/>
        <v>122.97589119731043</v>
      </c>
      <c r="I44" s="7">
        <f t="shared" si="2"/>
        <v>40</v>
      </c>
      <c r="J44" s="7">
        <f t="shared" si="3"/>
        <v>40</v>
      </c>
      <c r="K44" s="7">
        <f t="shared" si="4"/>
        <v>0</v>
      </c>
      <c r="L44" s="11"/>
      <c r="M44" s="5"/>
      <c r="N44" s="5"/>
      <c r="O44" s="5"/>
      <c r="P44" t="s">
        <v>71</v>
      </c>
      <c r="Q44" t="s">
        <v>156</v>
      </c>
      <c r="R44">
        <v>211</v>
      </c>
      <c r="S44">
        <v>72</v>
      </c>
      <c r="T44">
        <v>40</v>
      </c>
      <c r="U44">
        <v>48</v>
      </c>
      <c r="V44">
        <v>46</v>
      </c>
      <c r="X44" t="s">
        <v>71</v>
      </c>
      <c r="Y44" t="s">
        <v>156</v>
      </c>
      <c r="Z44">
        <v>211</v>
      </c>
      <c r="AA44">
        <v>72</v>
      </c>
      <c r="AB44">
        <v>46</v>
      </c>
      <c r="AC44">
        <v>48</v>
      </c>
    </row>
    <row r="45" spans="1:29" x14ac:dyDescent="0.25">
      <c r="A45" t="s">
        <v>72</v>
      </c>
      <c r="B45">
        <v>125</v>
      </c>
      <c r="C45">
        <v>285</v>
      </c>
      <c r="D45">
        <v>129</v>
      </c>
      <c r="E45">
        <v>297</v>
      </c>
      <c r="G45" s="6">
        <f t="shared" si="0"/>
        <v>-167.00538320808349</v>
      </c>
      <c r="H45" s="6">
        <f t="shared" si="1"/>
        <v>-163.38335414152982</v>
      </c>
      <c r="I45" s="7">
        <f t="shared" si="2"/>
        <v>4</v>
      </c>
      <c r="J45" s="7">
        <f t="shared" si="3"/>
        <v>0</v>
      </c>
      <c r="K45" s="7">
        <f t="shared" si="4"/>
        <v>4</v>
      </c>
      <c r="L45" s="11"/>
      <c r="M45" s="5"/>
      <c r="N45" s="5"/>
      <c r="O45" s="5"/>
      <c r="P45" t="s">
        <v>72</v>
      </c>
      <c r="Q45" t="s">
        <v>156</v>
      </c>
      <c r="R45">
        <v>129</v>
      </c>
      <c r="S45">
        <v>297</v>
      </c>
      <c r="T45">
        <v>4</v>
      </c>
      <c r="U45">
        <v>69</v>
      </c>
      <c r="V45">
        <v>66</v>
      </c>
      <c r="X45" t="s">
        <v>72</v>
      </c>
      <c r="Y45" t="s">
        <v>156</v>
      </c>
      <c r="Z45">
        <v>129</v>
      </c>
      <c r="AA45">
        <v>297</v>
      </c>
      <c r="AB45">
        <v>66</v>
      </c>
      <c r="AC45">
        <v>69</v>
      </c>
    </row>
    <row r="46" spans="1:29" x14ac:dyDescent="0.25">
      <c r="A46" t="s">
        <v>73</v>
      </c>
      <c r="B46">
        <v>488</v>
      </c>
      <c r="C46">
        <v>131</v>
      </c>
      <c r="D46">
        <v>467</v>
      </c>
      <c r="E46">
        <v>106</v>
      </c>
      <c r="G46" s="6">
        <f t="shared" si="0"/>
        <v>32.975891197310439</v>
      </c>
      <c r="H46" s="6">
        <f t="shared" si="1"/>
        <v>42.351194240541368</v>
      </c>
      <c r="I46" s="7">
        <f t="shared" si="2"/>
        <v>10</v>
      </c>
      <c r="J46" s="7">
        <f t="shared" si="3"/>
        <v>10</v>
      </c>
      <c r="K46" s="7">
        <f t="shared" si="4"/>
        <v>0</v>
      </c>
      <c r="L46" s="11"/>
      <c r="M46" s="5"/>
      <c r="N46" s="5"/>
      <c r="O46" s="5"/>
      <c r="P46" t="s">
        <v>73</v>
      </c>
      <c r="Q46" t="s">
        <v>156</v>
      </c>
      <c r="R46">
        <v>467</v>
      </c>
      <c r="S46">
        <v>106</v>
      </c>
      <c r="T46">
        <v>10</v>
      </c>
      <c r="U46">
        <v>53</v>
      </c>
      <c r="V46">
        <v>76</v>
      </c>
      <c r="X46" t="s">
        <v>73</v>
      </c>
      <c r="Y46" t="s">
        <v>156</v>
      </c>
      <c r="Z46">
        <v>467</v>
      </c>
      <c r="AA46">
        <v>106</v>
      </c>
      <c r="AB46">
        <v>76</v>
      </c>
      <c r="AC46">
        <v>53</v>
      </c>
    </row>
    <row r="47" spans="1:29" x14ac:dyDescent="0.25">
      <c r="A47" t="s">
        <v>74</v>
      </c>
      <c r="B47">
        <v>504</v>
      </c>
      <c r="C47">
        <v>162</v>
      </c>
      <c r="D47">
        <v>518</v>
      </c>
      <c r="E47">
        <v>243</v>
      </c>
      <c r="G47" s="6">
        <f t="shared" si="0"/>
        <v>22.972721330828662</v>
      </c>
      <c r="H47" s="6">
        <f t="shared" si="1"/>
        <v>-0.86805144974554249</v>
      </c>
      <c r="I47" s="7">
        <f t="shared" si="2"/>
        <v>24</v>
      </c>
      <c r="J47" s="7">
        <f t="shared" si="3"/>
        <v>0</v>
      </c>
      <c r="K47" s="7">
        <f t="shared" si="4"/>
        <v>24</v>
      </c>
      <c r="L47" s="11"/>
      <c r="M47" s="5"/>
      <c r="N47" s="5"/>
      <c r="O47" s="5"/>
      <c r="P47" t="s">
        <v>74</v>
      </c>
      <c r="Q47" t="s">
        <v>153</v>
      </c>
      <c r="R47">
        <v>518</v>
      </c>
      <c r="S47">
        <v>243</v>
      </c>
      <c r="T47">
        <v>24</v>
      </c>
      <c r="U47">
        <v>65</v>
      </c>
      <c r="V47">
        <v>70</v>
      </c>
      <c r="X47" t="s">
        <v>74</v>
      </c>
      <c r="Y47" t="s">
        <v>153</v>
      </c>
      <c r="Z47">
        <v>518</v>
      </c>
      <c r="AA47">
        <v>243</v>
      </c>
      <c r="AB47">
        <v>70</v>
      </c>
      <c r="AC47">
        <v>65</v>
      </c>
    </row>
    <row r="48" spans="1:29" x14ac:dyDescent="0.25">
      <c r="A48" t="s">
        <v>75</v>
      </c>
      <c r="B48">
        <v>184</v>
      </c>
      <c r="C48">
        <v>94</v>
      </c>
      <c r="D48">
        <v>171</v>
      </c>
      <c r="E48">
        <v>105</v>
      </c>
      <c r="G48" s="6">
        <f t="shared" si="0"/>
        <v>132.96908576314689</v>
      </c>
      <c r="H48" s="6">
        <f t="shared" si="1"/>
        <v>137.82215529981181</v>
      </c>
      <c r="I48" s="7">
        <f t="shared" si="2"/>
        <v>5</v>
      </c>
      <c r="J48" s="7">
        <f t="shared" si="3"/>
        <v>5</v>
      </c>
      <c r="K48" s="7">
        <f t="shared" si="4"/>
        <v>0</v>
      </c>
      <c r="L48" s="11"/>
      <c r="M48" s="5"/>
      <c r="N48" s="5"/>
      <c r="O48" s="5"/>
      <c r="P48" t="s">
        <v>75</v>
      </c>
      <c r="Q48" t="s">
        <v>153</v>
      </c>
      <c r="R48">
        <v>171</v>
      </c>
      <c r="S48">
        <v>105</v>
      </c>
      <c r="T48">
        <v>5</v>
      </c>
      <c r="U48">
        <v>57</v>
      </c>
      <c r="V48">
        <v>33</v>
      </c>
      <c r="X48" t="s">
        <v>75</v>
      </c>
      <c r="Y48" t="s">
        <v>153</v>
      </c>
      <c r="Z48">
        <v>171</v>
      </c>
      <c r="AA48">
        <v>105</v>
      </c>
      <c r="AB48">
        <v>33</v>
      </c>
      <c r="AC48">
        <v>57</v>
      </c>
    </row>
    <row r="49" spans="1:29" x14ac:dyDescent="0.25">
      <c r="A49" t="s">
        <v>76</v>
      </c>
      <c r="B49">
        <v>200</v>
      </c>
      <c r="C49">
        <v>400</v>
      </c>
      <c r="D49">
        <v>518</v>
      </c>
      <c r="E49">
        <v>227</v>
      </c>
      <c r="G49" s="6">
        <f t="shared" si="0"/>
        <v>-126.86989764584402</v>
      </c>
      <c r="H49" s="6">
        <f t="shared" si="1"/>
        <v>3.7564525478040691</v>
      </c>
      <c r="I49" s="7">
        <f t="shared" si="2"/>
        <v>131</v>
      </c>
      <c r="J49" s="7">
        <f t="shared" si="3"/>
        <v>131</v>
      </c>
      <c r="K49" s="7">
        <f t="shared" si="4"/>
        <v>0</v>
      </c>
      <c r="L49" s="11"/>
      <c r="M49" s="5"/>
      <c r="N49" s="5"/>
      <c r="O49" s="5"/>
      <c r="P49" t="s">
        <v>76</v>
      </c>
      <c r="Q49" t="s">
        <v>153</v>
      </c>
      <c r="R49">
        <v>518</v>
      </c>
      <c r="S49">
        <v>227</v>
      </c>
      <c r="T49">
        <v>131</v>
      </c>
      <c r="U49">
        <v>80</v>
      </c>
      <c r="V49">
        <v>24</v>
      </c>
      <c r="X49" t="s">
        <v>76</v>
      </c>
      <c r="Y49" t="s">
        <v>153</v>
      </c>
      <c r="Z49">
        <v>518</v>
      </c>
      <c r="AA49">
        <v>227</v>
      </c>
      <c r="AB49">
        <v>24</v>
      </c>
      <c r="AC49">
        <v>80</v>
      </c>
    </row>
    <row r="50" spans="1:29" x14ac:dyDescent="0.25">
      <c r="A50" t="s">
        <v>77</v>
      </c>
      <c r="B50">
        <v>239</v>
      </c>
      <c r="C50">
        <v>57</v>
      </c>
      <c r="D50">
        <v>372</v>
      </c>
      <c r="E50">
        <v>49</v>
      </c>
      <c r="G50" s="6">
        <f t="shared" si="0"/>
        <v>113.87528085392751</v>
      </c>
      <c r="H50" s="6">
        <f t="shared" si="1"/>
        <v>74.770267108091488</v>
      </c>
      <c r="I50" s="7">
        <f t="shared" si="2"/>
        <v>40</v>
      </c>
      <c r="J50" s="7">
        <f t="shared" si="3"/>
        <v>40</v>
      </c>
      <c r="K50" s="7">
        <f t="shared" si="4"/>
        <v>0</v>
      </c>
      <c r="L50" s="11"/>
      <c r="M50" s="5"/>
      <c r="N50" s="5"/>
      <c r="O50" s="5"/>
      <c r="P50" t="s">
        <v>77</v>
      </c>
      <c r="Q50" t="s">
        <v>155</v>
      </c>
      <c r="R50">
        <v>372</v>
      </c>
      <c r="S50">
        <v>49</v>
      </c>
      <c r="T50">
        <v>40</v>
      </c>
      <c r="U50">
        <v>53</v>
      </c>
      <c r="V50">
        <v>26</v>
      </c>
      <c r="X50" t="s">
        <v>77</v>
      </c>
      <c r="Y50" t="s">
        <v>155</v>
      </c>
      <c r="Z50">
        <v>372</v>
      </c>
      <c r="AA50">
        <v>49</v>
      </c>
      <c r="AB50">
        <v>26</v>
      </c>
      <c r="AC50">
        <v>53</v>
      </c>
    </row>
    <row r="51" spans="1:29" x14ac:dyDescent="0.25">
      <c r="A51" t="s">
        <v>78</v>
      </c>
      <c r="B51">
        <v>408</v>
      </c>
      <c r="C51">
        <v>60</v>
      </c>
      <c r="D51">
        <v>439</v>
      </c>
      <c r="E51">
        <v>80</v>
      </c>
      <c r="G51" s="6">
        <f t="shared" si="0"/>
        <v>63.946504689509048</v>
      </c>
      <c r="H51" s="6">
        <f t="shared" si="1"/>
        <v>53.359973857051919</v>
      </c>
      <c r="I51" s="7">
        <f t="shared" si="2"/>
        <v>11</v>
      </c>
      <c r="J51" s="7">
        <f t="shared" si="3"/>
        <v>11</v>
      </c>
      <c r="K51" s="7">
        <f t="shared" si="4"/>
        <v>0</v>
      </c>
      <c r="L51" s="11"/>
      <c r="M51" s="5"/>
      <c r="N51" s="5"/>
      <c r="O51" s="5"/>
      <c r="P51" t="s">
        <v>78</v>
      </c>
      <c r="Q51" t="s">
        <v>155</v>
      </c>
      <c r="R51">
        <v>439</v>
      </c>
      <c r="S51">
        <v>80</v>
      </c>
      <c r="T51">
        <v>11</v>
      </c>
      <c r="U51">
        <v>68</v>
      </c>
      <c r="V51">
        <v>80</v>
      </c>
      <c r="X51" t="s">
        <v>78</v>
      </c>
      <c r="Y51" t="s">
        <v>155</v>
      </c>
      <c r="Z51">
        <v>439</v>
      </c>
      <c r="AA51">
        <v>80</v>
      </c>
      <c r="AB51">
        <v>80</v>
      </c>
      <c r="AC51">
        <v>68</v>
      </c>
    </row>
    <row r="52" spans="1:29" x14ac:dyDescent="0.25">
      <c r="A52" t="s">
        <v>79</v>
      </c>
      <c r="B52">
        <v>154</v>
      </c>
      <c r="C52">
        <v>352</v>
      </c>
      <c r="D52">
        <v>197</v>
      </c>
      <c r="E52">
        <v>397</v>
      </c>
      <c r="G52" s="6">
        <f t="shared" si="0"/>
        <v>-145.9925075802677</v>
      </c>
      <c r="H52" s="6">
        <f t="shared" si="1"/>
        <v>-128.07655108518946</v>
      </c>
      <c r="I52" s="7">
        <f t="shared" si="2"/>
        <v>18</v>
      </c>
      <c r="J52" s="7">
        <f t="shared" si="3"/>
        <v>0</v>
      </c>
      <c r="K52" s="7">
        <f t="shared" si="4"/>
        <v>18</v>
      </c>
      <c r="L52" s="11"/>
      <c r="M52" s="5"/>
      <c r="N52" s="5"/>
      <c r="O52" s="5"/>
      <c r="P52" t="s">
        <v>79</v>
      </c>
      <c r="Q52" t="s">
        <v>155</v>
      </c>
      <c r="R52">
        <v>197</v>
      </c>
      <c r="S52">
        <v>397</v>
      </c>
      <c r="T52">
        <v>18</v>
      </c>
      <c r="U52">
        <v>52</v>
      </c>
      <c r="V52">
        <v>78</v>
      </c>
      <c r="X52" t="s">
        <v>79</v>
      </c>
      <c r="Y52" t="s">
        <v>155</v>
      </c>
      <c r="Z52">
        <v>197</v>
      </c>
      <c r="AA52">
        <v>397</v>
      </c>
      <c r="AB52">
        <v>78</v>
      </c>
      <c r="AC52">
        <v>52</v>
      </c>
    </row>
    <row r="53" spans="1:29" x14ac:dyDescent="0.25">
      <c r="A53" t="s">
        <v>80</v>
      </c>
      <c r="B53">
        <v>514</v>
      </c>
      <c r="C53">
        <v>192</v>
      </c>
      <c r="D53">
        <v>517</v>
      </c>
      <c r="E53">
        <v>203</v>
      </c>
      <c r="G53" s="6">
        <f t="shared" si="0"/>
        <v>13.89717631501536</v>
      </c>
      <c r="H53" s="6">
        <f t="shared" si="1"/>
        <v>10.637214509290075</v>
      </c>
      <c r="I53" s="7">
        <f t="shared" si="2"/>
        <v>4</v>
      </c>
      <c r="J53" s="7">
        <f t="shared" si="3"/>
        <v>4</v>
      </c>
      <c r="K53" s="7">
        <f t="shared" si="4"/>
        <v>0</v>
      </c>
      <c r="L53" s="11"/>
      <c r="M53" s="5"/>
      <c r="N53" s="5"/>
      <c r="O53" s="5"/>
      <c r="P53" t="s">
        <v>80</v>
      </c>
      <c r="Q53" t="s">
        <v>154</v>
      </c>
      <c r="R53">
        <v>517</v>
      </c>
      <c r="S53">
        <v>203</v>
      </c>
      <c r="T53">
        <v>4</v>
      </c>
      <c r="U53">
        <v>66</v>
      </c>
      <c r="V53">
        <v>78</v>
      </c>
      <c r="X53" t="s">
        <v>80</v>
      </c>
      <c r="Y53" t="s">
        <v>154</v>
      </c>
      <c r="Z53">
        <v>517</v>
      </c>
      <c r="AA53">
        <v>203</v>
      </c>
      <c r="AB53">
        <v>78</v>
      </c>
      <c r="AC53">
        <v>66</v>
      </c>
    </row>
    <row r="54" spans="1:29" x14ac:dyDescent="0.25">
      <c r="A54" t="s">
        <v>81</v>
      </c>
      <c r="B54">
        <v>375</v>
      </c>
      <c r="C54">
        <v>48</v>
      </c>
      <c r="D54">
        <v>407</v>
      </c>
      <c r="E54">
        <v>60</v>
      </c>
      <c r="G54" s="6">
        <f t="shared" si="0"/>
        <v>74.015198479765417</v>
      </c>
      <c r="H54" s="6">
        <f t="shared" si="1"/>
        <v>64.203973505500059</v>
      </c>
      <c r="I54" s="7">
        <f t="shared" si="2"/>
        <v>10</v>
      </c>
      <c r="J54" s="7">
        <f t="shared" si="3"/>
        <v>10</v>
      </c>
      <c r="K54" s="7">
        <f t="shared" si="4"/>
        <v>0</v>
      </c>
      <c r="L54" s="11"/>
      <c r="M54" s="5"/>
      <c r="N54" s="5"/>
      <c r="O54" s="5"/>
      <c r="P54" t="s">
        <v>81</v>
      </c>
      <c r="Q54" t="s">
        <v>154</v>
      </c>
      <c r="R54">
        <v>407</v>
      </c>
      <c r="S54">
        <v>60</v>
      </c>
      <c r="T54">
        <v>10</v>
      </c>
      <c r="U54">
        <v>69</v>
      </c>
      <c r="V54">
        <v>66</v>
      </c>
      <c r="X54" t="s">
        <v>81</v>
      </c>
      <c r="Y54" t="s">
        <v>154</v>
      </c>
      <c r="Z54">
        <v>407</v>
      </c>
      <c r="AA54">
        <v>60</v>
      </c>
      <c r="AB54">
        <v>66</v>
      </c>
      <c r="AC54">
        <v>69</v>
      </c>
    </row>
    <row r="55" spans="1:29" x14ac:dyDescent="0.25">
      <c r="A55" t="s">
        <v>82</v>
      </c>
      <c r="B55">
        <v>232</v>
      </c>
      <c r="C55">
        <v>420</v>
      </c>
      <c r="D55">
        <v>182</v>
      </c>
      <c r="E55">
        <v>385</v>
      </c>
      <c r="G55" s="6">
        <f t="shared" si="0"/>
        <v>-116.05349531049096</v>
      </c>
      <c r="H55" s="6">
        <f t="shared" si="1"/>
        <v>-133.58307882550429</v>
      </c>
      <c r="I55" s="7">
        <f t="shared" si="2"/>
        <v>18</v>
      </c>
      <c r="J55" s="7">
        <f t="shared" si="3"/>
        <v>0</v>
      </c>
      <c r="K55" s="7">
        <f t="shared" si="4"/>
        <v>18</v>
      </c>
      <c r="L55" s="11"/>
      <c r="M55" s="5"/>
      <c r="N55" s="5"/>
      <c r="O55" s="5"/>
      <c r="P55" t="s">
        <v>82</v>
      </c>
      <c r="Q55" t="s">
        <v>154</v>
      </c>
      <c r="R55">
        <v>182</v>
      </c>
      <c r="S55">
        <v>385</v>
      </c>
      <c r="T55">
        <v>18</v>
      </c>
      <c r="U55">
        <v>74</v>
      </c>
      <c r="V55">
        <v>60</v>
      </c>
      <c r="X55" t="s">
        <v>82</v>
      </c>
      <c r="Y55" t="s">
        <v>154</v>
      </c>
      <c r="Z55">
        <v>182</v>
      </c>
      <c r="AA55">
        <v>385</v>
      </c>
      <c r="AB55">
        <v>60</v>
      </c>
      <c r="AC55">
        <v>74</v>
      </c>
    </row>
    <row r="56" spans="1:29" x14ac:dyDescent="0.25">
      <c r="A56" t="s">
        <v>83</v>
      </c>
      <c r="B56">
        <v>265</v>
      </c>
      <c r="C56">
        <v>432</v>
      </c>
      <c r="D56">
        <v>281</v>
      </c>
      <c r="E56">
        <v>438</v>
      </c>
      <c r="G56" s="6">
        <f t="shared" si="0"/>
        <v>-105.98480152023457</v>
      </c>
      <c r="H56" s="6">
        <f t="shared" si="1"/>
        <v>-101.14288985833932</v>
      </c>
      <c r="I56" s="7">
        <f t="shared" si="2"/>
        <v>5</v>
      </c>
      <c r="J56" s="7">
        <f t="shared" si="3"/>
        <v>0</v>
      </c>
      <c r="K56" s="7">
        <f t="shared" si="4"/>
        <v>5</v>
      </c>
      <c r="L56" s="11"/>
      <c r="M56" s="5"/>
      <c r="N56" s="5"/>
      <c r="O56" s="5"/>
      <c r="P56" t="s">
        <v>83</v>
      </c>
      <c r="Q56" t="s">
        <v>156</v>
      </c>
      <c r="R56">
        <v>281</v>
      </c>
      <c r="S56">
        <v>438</v>
      </c>
      <c r="T56">
        <v>5</v>
      </c>
      <c r="U56">
        <v>69</v>
      </c>
      <c r="V56">
        <v>78</v>
      </c>
      <c r="X56" t="s">
        <v>83</v>
      </c>
      <c r="Y56" t="s">
        <v>156</v>
      </c>
      <c r="Z56">
        <v>281</v>
      </c>
      <c r="AA56">
        <v>438</v>
      </c>
      <c r="AB56">
        <v>78</v>
      </c>
      <c r="AC56">
        <v>69</v>
      </c>
    </row>
    <row r="57" spans="1:29" x14ac:dyDescent="0.25">
      <c r="A57" t="s">
        <v>84</v>
      </c>
      <c r="B57">
        <v>137</v>
      </c>
      <c r="C57">
        <v>321</v>
      </c>
      <c r="D57">
        <v>172</v>
      </c>
      <c r="E57">
        <v>375</v>
      </c>
      <c r="G57" s="6">
        <f t="shared" si="0"/>
        <v>-156.12471914607249</v>
      </c>
      <c r="H57" s="6">
        <f t="shared" si="1"/>
        <v>-137.63011266335758</v>
      </c>
      <c r="I57" s="7">
        <f t="shared" si="2"/>
        <v>19</v>
      </c>
      <c r="J57" s="7">
        <f t="shared" si="3"/>
        <v>0</v>
      </c>
      <c r="K57" s="7">
        <f t="shared" si="4"/>
        <v>19</v>
      </c>
      <c r="L57" s="11"/>
      <c r="M57" s="5"/>
      <c r="N57" s="5"/>
      <c r="O57" s="5"/>
      <c r="P57" t="s">
        <v>84</v>
      </c>
      <c r="Q57" t="s">
        <v>156</v>
      </c>
      <c r="R57">
        <v>172</v>
      </c>
      <c r="S57">
        <v>375</v>
      </c>
      <c r="T57">
        <v>19</v>
      </c>
      <c r="U57">
        <v>66</v>
      </c>
      <c r="V57">
        <v>72</v>
      </c>
      <c r="X57" t="s">
        <v>84</v>
      </c>
      <c r="Y57" t="s">
        <v>156</v>
      </c>
      <c r="Z57">
        <v>172</v>
      </c>
      <c r="AA57">
        <v>375</v>
      </c>
      <c r="AB57">
        <v>72</v>
      </c>
      <c r="AC57">
        <v>66</v>
      </c>
    </row>
    <row r="58" spans="1:29" x14ac:dyDescent="0.25">
      <c r="A58" t="s">
        <v>85</v>
      </c>
      <c r="B58">
        <v>464</v>
      </c>
      <c r="C58">
        <v>101</v>
      </c>
      <c r="D58">
        <v>454</v>
      </c>
      <c r="E58">
        <v>93</v>
      </c>
      <c r="G58" s="6">
        <f t="shared" si="0"/>
        <v>43.987812386017552</v>
      </c>
      <c r="H58" s="6">
        <f t="shared" si="1"/>
        <v>47.648805759458639</v>
      </c>
      <c r="I58" s="7">
        <f t="shared" si="2"/>
        <v>4</v>
      </c>
      <c r="J58" s="7">
        <f t="shared" si="3"/>
        <v>4</v>
      </c>
      <c r="K58" s="7">
        <f t="shared" si="4"/>
        <v>0</v>
      </c>
      <c r="L58" s="11"/>
      <c r="M58" s="5"/>
      <c r="N58" s="5"/>
      <c r="O58" s="5"/>
      <c r="P58" t="s">
        <v>85</v>
      </c>
      <c r="Q58" t="s">
        <v>156</v>
      </c>
      <c r="R58">
        <v>454</v>
      </c>
      <c r="S58">
        <v>93</v>
      </c>
      <c r="T58">
        <v>4</v>
      </c>
      <c r="U58">
        <v>70</v>
      </c>
      <c r="V58">
        <v>78</v>
      </c>
      <c r="X58" t="s">
        <v>85</v>
      </c>
      <c r="Y58" t="s">
        <v>156</v>
      </c>
      <c r="Z58">
        <v>454</v>
      </c>
      <c r="AA58">
        <v>93</v>
      </c>
      <c r="AB58">
        <v>78</v>
      </c>
      <c r="AC58">
        <v>70</v>
      </c>
    </row>
    <row r="59" spans="1:29" x14ac:dyDescent="0.25">
      <c r="A59" t="s">
        <v>86</v>
      </c>
      <c r="B59">
        <v>181</v>
      </c>
      <c r="C59">
        <v>96</v>
      </c>
      <c r="D59">
        <v>186</v>
      </c>
      <c r="E59">
        <v>90</v>
      </c>
      <c r="G59" s="6">
        <f t="shared" si="0"/>
        <v>133.98781238601754</v>
      </c>
      <c r="H59" s="6">
        <f t="shared" si="1"/>
        <v>131.77547739348012</v>
      </c>
      <c r="I59" s="7">
        <f t="shared" si="2"/>
        <v>3</v>
      </c>
      <c r="J59" s="7">
        <f t="shared" si="3"/>
        <v>3</v>
      </c>
      <c r="K59" s="7">
        <f t="shared" si="4"/>
        <v>0</v>
      </c>
      <c r="L59" s="11"/>
      <c r="M59" s="5"/>
      <c r="N59" s="5"/>
      <c r="O59" s="5"/>
      <c r="P59" t="s">
        <v>86</v>
      </c>
      <c r="Q59" t="s">
        <v>153</v>
      </c>
      <c r="R59">
        <v>186</v>
      </c>
      <c r="S59">
        <v>90</v>
      </c>
      <c r="T59">
        <v>3</v>
      </c>
      <c r="U59">
        <v>56</v>
      </c>
      <c r="V59">
        <v>69</v>
      </c>
      <c r="X59" t="s">
        <v>86</v>
      </c>
      <c r="Y59" t="s">
        <v>153</v>
      </c>
      <c r="Z59">
        <v>186</v>
      </c>
      <c r="AA59">
        <v>90</v>
      </c>
      <c r="AB59">
        <v>69</v>
      </c>
      <c r="AC59">
        <v>56</v>
      </c>
    </row>
    <row r="60" spans="1:29" x14ac:dyDescent="0.25">
      <c r="A60" t="s">
        <v>87</v>
      </c>
      <c r="B60">
        <v>140</v>
      </c>
      <c r="C60">
        <v>152</v>
      </c>
      <c r="D60">
        <v>124</v>
      </c>
      <c r="E60">
        <v>283</v>
      </c>
      <c r="G60" s="6">
        <f t="shared" si="0"/>
        <v>153.94650468950906</v>
      </c>
      <c r="H60" s="6">
        <f t="shared" si="1"/>
        <v>-167.62604537194599</v>
      </c>
      <c r="I60" s="7">
        <f t="shared" si="2"/>
        <v>39</v>
      </c>
      <c r="J60" s="7">
        <f t="shared" si="3"/>
        <v>0</v>
      </c>
      <c r="K60" s="7">
        <f t="shared" si="4"/>
        <v>39</v>
      </c>
      <c r="L60" s="11"/>
      <c r="M60" s="5"/>
      <c r="N60" s="5"/>
      <c r="O60" s="5"/>
      <c r="P60" t="s">
        <v>87</v>
      </c>
      <c r="Q60" t="s">
        <v>153</v>
      </c>
      <c r="R60">
        <v>124</v>
      </c>
      <c r="S60">
        <v>283</v>
      </c>
      <c r="T60">
        <v>39</v>
      </c>
      <c r="U60">
        <v>58</v>
      </c>
      <c r="V60">
        <v>62</v>
      </c>
      <c r="X60" t="s">
        <v>87</v>
      </c>
      <c r="Y60" t="s">
        <v>153</v>
      </c>
      <c r="Z60">
        <v>124</v>
      </c>
      <c r="AA60">
        <v>283</v>
      </c>
      <c r="AB60">
        <v>62</v>
      </c>
      <c r="AC60">
        <v>58</v>
      </c>
    </row>
    <row r="61" spans="1:29" x14ac:dyDescent="0.25">
      <c r="A61" t="s">
        <v>88</v>
      </c>
      <c r="B61">
        <v>334</v>
      </c>
      <c r="C61">
        <v>440</v>
      </c>
      <c r="D61">
        <v>323</v>
      </c>
      <c r="E61">
        <v>436</v>
      </c>
      <c r="G61" s="6">
        <f t="shared" si="0"/>
        <v>-85.995827059290605</v>
      </c>
      <c r="H61" s="6">
        <f t="shared" si="1"/>
        <v>-89.123092258569358</v>
      </c>
      <c r="I61" s="7">
        <f t="shared" si="2"/>
        <v>4</v>
      </c>
      <c r="J61" s="7">
        <f t="shared" si="3"/>
        <v>0</v>
      </c>
      <c r="K61" s="7">
        <f t="shared" si="4"/>
        <v>4</v>
      </c>
      <c r="L61" s="11"/>
      <c r="M61" s="5"/>
      <c r="N61" s="5"/>
      <c r="O61" s="5"/>
      <c r="P61" t="s">
        <v>88</v>
      </c>
      <c r="Q61" t="s">
        <v>153</v>
      </c>
      <c r="R61">
        <v>323</v>
      </c>
      <c r="S61">
        <v>436</v>
      </c>
      <c r="T61">
        <v>4</v>
      </c>
      <c r="U61">
        <v>68</v>
      </c>
      <c r="V61">
        <v>90</v>
      </c>
      <c r="X61" t="s">
        <v>88</v>
      </c>
      <c r="Y61" t="s">
        <v>153</v>
      </c>
      <c r="Z61">
        <v>323</v>
      </c>
      <c r="AA61">
        <v>436</v>
      </c>
      <c r="AB61">
        <v>90</v>
      </c>
      <c r="AC61">
        <v>68</v>
      </c>
    </row>
    <row r="62" spans="1:29" x14ac:dyDescent="0.25">
      <c r="A62" t="s">
        <v>89</v>
      </c>
      <c r="B62">
        <v>208</v>
      </c>
      <c r="C62">
        <v>406</v>
      </c>
      <c r="D62">
        <v>186</v>
      </c>
      <c r="E62">
        <v>388</v>
      </c>
      <c r="G62" s="6">
        <f t="shared" si="0"/>
        <v>-124.00749241973227</v>
      </c>
      <c r="H62" s="6">
        <f t="shared" si="1"/>
        <v>-132.15786211634435</v>
      </c>
      <c r="I62" s="7">
        <f t="shared" si="2"/>
        <v>9</v>
      </c>
      <c r="J62" s="7">
        <f t="shared" si="3"/>
        <v>0</v>
      </c>
      <c r="K62" s="7">
        <f t="shared" si="4"/>
        <v>9</v>
      </c>
      <c r="L62" s="11"/>
      <c r="M62" s="5"/>
      <c r="N62" s="5"/>
      <c r="O62" s="5"/>
      <c r="P62" t="s">
        <v>89</v>
      </c>
      <c r="Q62" t="s">
        <v>155</v>
      </c>
      <c r="R62">
        <v>186</v>
      </c>
      <c r="S62">
        <v>388</v>
      </c>
      <c r="T62">
        <v>9</v>
      </c>
      <c r="U62">
        <v>60</v>
      </c>
      <c r="V62">
        <v>67</v>
      </c>
      <c r="X62" t="s">
        <v>89</v>
      </c>
      <c r="Y62" t="s">
        <v>155</v>
      </c>
      <c r="Z62">
        <v>186</v>
      </c>
      <c r="AA62">
        <v>388</v>
      </c>
      <c r="AB62">
        <v>67</v>
      </c>
      <c r="AC62">
        <v>60</v>
      </c>
    </row>
    <row r="63" spans="1:29" x14ac:dyDescent="0.25">
      <c r="A63" t="s">
        <v>90</v>
      </c>
      <c r="B63">
        <v>368</v>
      </c>
      <c r="C63">
        <v>46</v>
      </c>
      <c r="D63">
        <v>264</v>
      </c>
      <c r="E63">
        <v>429</v>
      </c>
      <c r="G63" s="6">
        <f t="shared" si="0"/>
        <v>76.102823684984642</v>
      </c>
      <c r="H63" s="6">
        <f t="shared" si="1"/>
        <v>-106.504361381755</v>
      </c>
      <c r="I63" s="7">
        <f t="shared" si="2"/>
        <v>178</v>
      </c>
      <c r="J63" s="7">
        <f t="shared" si="3"/>
        <v>0</v>
      </c>
      <c r="K63" s="7">
        <f t="shared" si="4"/>
        <v>178</v>
      </c>
      <c r="L63" s="11"/>
      <c r="M63" s="5"/>
      <c r="N63" s="5"/>
      <c r="O63" s="5"/>
      <c r="P63" t="s">
        <v>90</v>
      </c>
      <c r="Q63" t="s">
        <v>155</v>
      </c>
      <c r="R63">
        <v>264</v>
      </c>
      <c r="S63">
        <v>429</v>
      </c>
      <c r="T63">
        <v>178</v>
      </c>
      <c r="U63">
        <v>70</v>
      </c>
      <c r="V63">
        <v>42</v>
      </c>
      <c r="X63" t="s">
        <v>90</v>
      </c>
      <c r="Y63" t="s">
        <v>155</v>
      </c>
      <c r="Z63">
        <v>264</v>
      </c>
      <c r="AA63">
        <v>429</v>
      </c>
      <c r="AB63">
        <v>42</v>
      </c>
      <c r="AC63">
        <v>70</v>
      </c>
    </row>
    <row r="64" spans="1:29" x14ac:dyDescent="0.25">
      <c r="A64" t="s">
        <v>91</v>
      </c>
      <c r="B64">
        <v>140</v>
      </c>
      <c r="C64">
        <v>328</v>
      </c>
      <c r="D64">
        <v>142</v>
      </c>
      <c r="E64">
        <v>148</v>
      </c>
      <c r="G64" s="6">
        <f t="shared" si="0"/>
        <v>-153.94650468950906</v>
      </c>
      <c r="H64" s="6">
        <f t="shared" si="1"/>
        <v>152.66764050783232</v>
      </c>
      <c r="I64" s="7">
        <f t="shared" si="2"/>
        <v>54</v>
      </c>
      <c r="J64" s="7">
        <f t="shared" si="3"/>
        <v>54</v>
      </c>
      <c r="K64" s="7">
        <f t="shared" si="4"/>
        <v>0</v>
      </c>
      <c r="L64" s="11"/>
      <c r="M64" s="5"/>
      <c r="N64" s="5"/>
      <c r="O64" s="5"/>
      <c r="P64" t="s">
        <v>91</v>
      </c>
      <c r="Q64" t="s">
        <v>155</v>
      </c>
      <c r="R64">
        <v>142</v>
      </c>
      <c r="S64">
        <v>148</v>
      </c>
      <c r="T64">
        <v>54</v>
      </c>
      <c r="U64">
        <v>60</v>
      </c>
      <c r="V64">
        <v>37</v>
      </c>
      <c r="X64" t="s">
        <v>91</v>
      </c>
      <c r="Y64" t="s">
        <v>155</v>
      </c>
      <c r="Z64">
        <v>142</v>
      </c>
      <c r="AA64">
        <v>148</v>
      </c>
      <c r="AB64">
        <v>37</v>
      </c>
      <c r="AC64">
        <v>60</v>
      </c>
    </row>
    <row r="65" spans="1:29" x14ac:dyDescent="0.25">
      <c r="A65" t="s">
        <v>92</v>
      </c>
      <c r="B65">
        <v>121</v>
      </c>
      <c r="C65">
        <v>261</v>
      </c>
      <c r="D65">
        <v>122</v>
      </c>
      <c r="E65">
        <v>269</v>
      </c>
      <c r="G65" s="6">
        <f t="shared" si="0"/>
        <v>-173.97600691768037</v>
      </c>
      <c r="H65" s="6">
        <f t="shared" si="1"/>
        <v>-171.66743990362585</v>
      </c>
      <c r="I65" s="7">
        <f t="shared" si="2"/>
        <v>3</v>
      </c>
      <c r="J65" s="7">
        <f t="shared" si="3"/>
        <v>0</v>
      </c>
      <c r="K65" s="7">
        <f t="shared" si="4"/>
        <v>3</v>
      </c>
      <c r="L65" s="11"/>
      <c r="M65" s="5"/>
      <c r="N65" s="5"/>
      <c r="O65" s="5"/>
      <c r="P65" t="s">
        <v>92</v>
      </c>
      <c r="Q65" t="s">
        <v>154</v>
      </c>
      <c r="R65">
        <v>122</v>
      </c>
      <c r="S65">
        <v>269</v>
      </c>
      <c r="T65">
        <v>3</v>
      </c>
      <c r="U65">
        <v>72</v>
      </c>
      <c r="V65">
        <v>88</v>
      </c>
      <c r="X65" t="s">
        <v>92</v>
      </c>
      <c r="Y65" t="s">
        <v>154</v>
      </c>
      <c r="Z65">
        <v>122</v>
      </c>
      <c r="AA65">
        <v>269</v>
      </c>
      <c r="AB65">
        <v>88</v>
      </c>
      <c r="AC65">
        <v>72</v>
      </c>
    </row>
    <row r="66" spans="1:29" x14ac:dyDescent="0.25">
      <c r="A66" t="s">
        <v>93</v>
      </c>
      <c r="B66">
        <v>265</v>
      </c>
      <c r="C66">
        <v>48</v>
      </c>
      <c r="D66">
        <v>179</v>
      </c>
      <c r="E66">
        <v>96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134.39690880561946</v>
      </c>
      <c r="I66" s="7">
        <f t="shared" ref="I66:I121" si="7">MAX(1,CEILING(MIN(MOD(G66-H66,360),MOD(H66-G66,360)),1))</f>
        <v>29</v>
      </c>
      <c r="J66" s="7">
        <f t="shared" ref="J66:J121" si="8">IF(H66&gt;1,I66,0)</f>
        <v>29</v>
      </c>
      <c r="K66" s="7">
        <f t="shared" ref="K66:K121" si="9">IF(H66&lt;1,I66,0)</f>
        <v>0</v>
      </c>
      <c r="L66" s="11"/>
      <c r="M66" s="5"/>
      <c r="N66" s="5"/>
      <c r="O66" s="5"/>
      <c r="P66" t="s">
        <v>93</v>
      </c>
      <c r="Q66" t="s">
        <v>154</v>
      </c>
      <c r="R66">
        <v>179</v>
      </c>
      <c r="S66">
        <v>96</v>
      </c>
      <c r="T66">
        <v>29</v>
      </c>
      <c r="U66">
        <v>62</v>
      </c>
      <c r="V66">
        <v>83</v>
      </c>
      <c r="X66" t="s">
        <v>93</v>
      </c>
      <c r="Y66" t="s">
        <v>154</v>
      </c>
      <c r="Z66">
        <v>179</v>
      </c>
      <c r="AA66">
        <v>96</v>
      </c>
      <c r="AB66">
        <v>83</v>
      </c>
      <c r="AC66">
        <v>62</v>
      </c>
    </row>
    <row r="67" spans="1:29" x14ac:dyDescent="0.25">
      <c r="A67" t="s">
        <v>94</v>
      </c>
      <c r="B67">
        <v>438</v>
      </c>
      <c r="C67">
        <v>402</v>
      </c>
      <c r="D67">
        <v>439</v>
      </c>
      <c r="E67">
        <v>396</v>
      </c>
      <c r="G67" s="6">
        <f t="shared" si="5"/>
        <v>-53.930590100418996</v>
      </c>
      <c r="H67" s="6">
        <f t="shared" si="6"/>
        <v>-52.662868841838701</v>
      </c>
      <c r="I67" s="7">
        <f t="shared" si="7"/>
        <v>2</v>
      </c>
      <c r="J67" s="7">
        <f t="shared" si="8"/>
        <v>0</v>
      </c>
      <c r="K67" s="7">
        <f t="shared" si="9"/>
        <v>2</v>
      </c>
      <c r="L67" s="11"/>
      <c r="M67" s="5"/>
      <c r="N67" s="5"/>
      <c r="O67" s="5"/>
      <c r="P67" t="s">
        <v>94</v>
      </c>
      <c r="Q67" t="s">
        <v>154</v>
      </c>
      <c r="R67">
        <v>439</v>
      </c>
      <c r="S67">
        <v>396</v>
      </c>
      <c r="T67">
        <v>2</v>
      </c>
      <c r="U67">
        <v>55</v>
      </c>
      <c r="V67">
        <v>98</v>
      </c>
      <c r="X67" t="s">
        <v>94</v>
      </c>
      <c r="Y67" t="s">
        <v>154</v>
      </c>
      <c r="Z67">
        <v>439</v>
      </c>
      <c r="AA67">
        <v>396</v>
      </c>
      <c r="AB67">
        <v>98</v>
      </c>
      <c r="AC67">
        <v>55</v>
      </c>
    </row>
    <row r="68" spans="1:29" x14ac:dyDescent="0.25">
      <c r="A68" t="s">
        <v>95</v>
      </c>
      <c r="B68">
        <v>519</v>
      </c>
      <c r="C68">
        <v>219</v>
      </c>
      <c r="D68">
        <v>302</v>
      </c>
      <c r="E68">
        <v>45</v>
      </c>
      <c r="G68" s="6">
        <f t="shared" si="5"/>
        <v>6.0239930823196177</v>
      </c>
      <c r="H68" s="6">
        <f t="shared" si="6"/>
        <v>95.273895957351769</v>
      </c>
      <c r="I68" s="7">
        <f t="shared" si="7"/>
        <v>90</v>
      </c>
      <c r="J68" s="7">
        <f t="shared" si="8"/>
        <v>90</v>
      </c>
      <c r="K68" s="7">
        <f t="shared" si="9"/>
        <v>0</v>
      </c>
      <c r="L68" s="11"/>
      <c r="M68" s="5"/>
      <c r="N68" s="5"/>
      <c r="O68" s="5"/>
      <c r="P68" t="s">
        <v>95</v>
      </c>
      <c r="Q68" t="s">
        <v>156</v>
      </c>
      <c r="R68">
        <v>302</v>
      </c>
      <c r="S68">
        <v>45</v>
      </c>
      <c r="T68">
        <v>90</v>
      </c>
      <c r="U68">
        <v>68</v>
      </c>
      <c r="V68">
        <v>27</v>
      </c>
      <c r="X68" t="s">
        <v>95</v>
      </c>
      <c r="Y68" t="s">
        <v>156</v>
      </c>
      <c r="Z68">
        <v>302</v>
      </c>
      <c r="AA68">
        <v>45</v>
      </c>
      <c r="AB68">
        <v>27</v>
      </c>
      <c r="AC68">
        <v>68</v>
      </c>
    </row>
    <row r="69" spans="1:29" x14ac:dyDescent="0.25">
      <c r="A69" t="s">
        <v>96</v>
      </c>
      <c r="B69">
        <v>486</v>
      </c>
      <c r="C69">
        <v>352</v>
      </c>
      <c r="D69">
        <v>466</v>
      </c>
      <c r="E69">
        <v>101</v>
      </c>
      <c r="G69" s="6">
        <f t="shared" si="5"/>
        <v>-34.007492419732273</v>
      </c>
      <c r="H69" s="6">
        <f t="shared" si="6"/>
        <v>43.593018121017984</v>
      </c>
      <c r="I69" s="7">
        <f t="shared" si="7"/>
        <v>78</v>
      </c>
      <c r="J69" s="7">
        <f t="shared" si="8"/>
        <v>78</v>
      </c>
      <c r="K69" s="7">
        <f t="shared" si="9"/>
        <v>0</v>
      </c>
      <c r="L69" s="11"/>
      <c r="M69" s="5"/>
      <c r="N69" s="5"/>
      <c r="O69" s="5"/>
      <c r="P69" t="s">
        <v>96</v>
      </c>
      <c r="Q69" t="s">
        <v>156</v>
      </c>
      <c r="R69">
        <v>466</v>
      </c>
      <c r="S69">
        <v>101</v>
      </c>
      <c r="T69">
        <v>78</v>
      </c>
      <c r="U69">
        <v>83</v>
      </c>
      <c r="V69">
        <v>26</v>
      </c>
      <c r="X69" t="s">
        <v>96</v>
      </c>
      <c r="Y69" t="s">
        <v>156</v>
      </c>
      <c r="Z69">
        <v>466</v>
      </c>
      <c r="AA69">
        <v>101</v>
      </c>
      <c r="AB69">
        <v>26</v>
      </c>
      <c r="AC69">
        <v>83</v>
      </c>
    </row>
    <row r="70" spans="1:29" x14ac:dyDescent="0.25">
      <c r="A70" t="s">
        <v>97</v>
      </c>
      <c r="B70">
        <v>202</v>
      </c>
      <c r="C70">
        <v>78</v>
      </c>
      <c r="D70">
        <v>187</v>
      </c>
      <c r="E70">
        <v>90</v>
      </c>
      <c r="G70" s="6">
        <f t="shared" si="5"/>
        <v>126.06940989958099</v>
      </c>
      <c r="H70" s="6">
        <f t="shared" si="6"/>
        <v>131.5623350076348</v>
      </c>
      <c r="I70" s="7">
        <f t="shared" si="7"/>
        <v>6</v>
      </c>
      <c r="J70" s="7">
        <f t="shared" si="8"/>
        <v>6</v>
      </c>
      <c r="K70" s="7">
        <f t="shared" si="9"/>
        <v>0</v>
      </c>
      <c r="L70" s="11"/>
      <c r="M70" s="5"/>
      <c r="N70" s="5"/>
      <c r="O70" s="5"/>
      <c r="P70" t="s">
        <v>97</v>
      </c>
      <c r="Q70" t="s">
        <v>156</v>
      </c>
      <c r="R70">
        <v>187</v>
      </c>
      <c r="S70">
        <v>90</v>
      </c>
      <c r="T70">
        <v>6</v>
      </c>
      <c r="U70">
        <v>68</v>
      </c>
      <c r="V70">
        <v>84</v>
      </c>
      <c r="X70" t="s">
        <v>97</v>
      </c>
      <c r="Y70" t="s">
        <v>156</v>
      </c>
      <c r="Z70">
        <v>187</v>
      </c>
      <c r="AA70">
        <v>90</v>
      </c>
      <c r="AB70">
        <v>84</v>
      </c>
      <c r="AC70">
        <v>68</v>
      </c>
    </row>
    <row r="71" spans="1:29" x14ac:dyDescent="0.25">
      <c r="A71" t="s">
        <v>98</v>
      </c>
      <c r="B71">
        <v>341</v>
      </c>
      <c r="C71">
        <v>439</v>
      </c>
      <c r="D71">
        <v>363</v>
      </c>
      <c r="E71">
        <v>433</v>
      </c>
      <c r="G71" s="6">
        <f t="shared" si="5"/>
        <v>-83.97600691768038</v>
      </c>
      <c r="H71" s="6">
        <f t="shared" si="6"/>
        <v>-77.439762903154431</v>
      </c>
      <c r="I71" s="7">
        <f t="shared" si="7"/>
        <v>7</v>
      </c>
      <c r="J71" s="7">
        <f t="shared" si="8"/>
        <v>0</v>
      </c>
      <c r="K71" s="7">
        <f t="shared" si="9"/>
        <v>7</v>
      </c>
      <c r="L71" s="11"/>
      <c r="M71" s="5"/>
      <c r="N71" s="5"/>
      <c r="O71" s="5"/>
      <c r="P71" t="s">
        <v>98</v>
      </c>
      <c r="Q71" t="s">
        <v>153</v>
      </c>
      <c r="R71">
        <v>363</v>
      </c>
      <c r="S71">
        <v>433</v>
      </c>
      <c r="T71">
        <v>7</v>
      </c>
      <c r="U71">
        <v>75</v>
      </c>
      <c r="V71">
        <v>94</v>
      </c>
      <c r="X71" t="s">
        <v>98</v>
      </c>
      <c r="Y71" t="s">
        <v>153</v>
      </c>
      <c r="Z71">
        <v>363</v>
      </c>
      <c r="AA71">
        <v>433</v>
      </c>
      <c r="AB71">
        <v>94</v>
      </c>
      <c r="AC71">
        <v>75</v>
      </c>
    </row>
    <row r="72" spans="1:29" x14ac:dyDescent="0.25">
      <c r="A72" t="s">
        <v>99</v>
      </c>
      <c r="B72">
        <v>158</v>
      </c>
      <c r="C72">
        <v>358</v>
      </c>
      <c r="D72">
        <v>164</v>
      </c>
      <c r="E72">
        <v>365</v>
      </c>
      <c r="G72" s="6">
        <f t="shared" si="5"/>
        <v>-143.93059010041898</v>
      </c>
      <c r="H72" s="6">
        <f t="shared" si="6"/>
        <v>-141.29542942727224</v>
      </c>
      <c r="I72" s="7">
        <f t="shared" si="7"/>
        <v>3</v>
      </c>
      <c r="J72" s="7">
        <f t="shared" si="8"/>
        <v>0</v>
      </c>
      <c r="K72" s="7">
        <f t="shared" si="9"/>
        <v>3</v>
      </c>
      <c r="L72" s="11"/>
      <c r="M72" s="5"/>
      <c r="N72" s="5"/>
      <c r="O72" s="5"/>
      <c r="P72" t="s">
        <v>99</v>
      </c>
      <c r="Q72" t="s">
        <v>153</v>
      </c>
      <c r="R72">
        <v>164</v>
      </c>
      <c r="S72">
        <v>365</v>
      </c>
      <c r="T72">
        <v>3</v>
      </c>
      <c r="U72">
        <v>61</v>
      </c>
      <c r="V72">
        <v>84</v>
      </c>
      <c r="X72" t="s">
        <v>99</v>
      </c>
      <c r="Y72" t="s">
        <v>153</v>
      </c>
      <c r="Z72">
        <v>164</v>
      </c>
      <c r="AA72">
        <v>365</v>
      </c>
      <c r="AB72">
        <v>84</v>
      </c>
      <c r="AC72">
        <v>61</v>
      </c>
    </row>
    <row r="73" spans="1:29" x14ac:dyDescent="0.25">
      <c r="A73" t="s">
        <v>100</v>
      </c>
      <c r="B73">
        <v>128</v>
      </c>
      <c r="C73">
        <v>295</v>
      </c>
      <c r="D73">
        <v>147</v>
      </c>
      <c r="E73">
        <v>340</v>
      </c>
      <c r="G73" s="6">
        <f t="shared" si="5"/>
        <v>-164.01519847976542</v>
      </c>
      <c r="H73" s="6">
        <f t="shared" si="6"/>
        <v>-149.97059823848534</v>
      </c>
      <c r="I73" s="7">
        <f t="shared" si="7"/>
        <v>15</v>
      </c>
      <c r="J73" s="7">
        <f t="shared" si="8"/>
        <v>0</v>
      </c>
      <c r="K73" s="7">
        <f t="shared" si="9"/>
        <v>15</v>
      </c>
      <c r="L73" s="11"/>
      <c r="M73" s="5"/>
      <c r="N73" s="5"/>
      <c r="O73" s="5"/>
      <c r="P73" t="s">
        <v>100</v>
      </c>
      <c r="Q73" t="s">
        <v>153</v>
      </c>
      <c r="R73">
        <v>147</v>
      </c>
      <c r="S73">
        <v>340</v>
      </c>
      <c r="T73">
        <v>15</v>
      </c>
      <c r="U73">
        <v>72</v>
      </c>
      <c r="V73">
        <v>85</v>
      </c>
      <c r="X73" t="s">
        <v>100</v>
      </c>
      <c r="Y73" t="s">
        <v>153</v>
      </c>
      <c r="Z73">
        <v>147</v>
      </c>
      <c r="AA73">
        <v>340</v>
      </c>
      <c r="AB73">
        <v>85</v>
      </c>
      <c r="AC73">
        <v>72</v>
      </c>
    </row>
    <row r="74" spans="1:29" x14ac:dyDescent="0.25">
      <c r="A74" t="s">
        <v>101</v>
      </c>
      <c r="B74">
        <v>429</v>
      </c>
      <c r="C74">
        <v>72</v>
      </c>
      <c r="D74">
        <v>435</v>
      </c>
      <c r="E74">
        <v>78</v>
      </c>
      <c r="G74" s="6">
        <f t="shared" si="5"/>
        <v>57.024108802689561</v>
      </c>
      <c r="H74" s="6">
        <f t="shared" si="6"/>
        <v>54.629951277764349</v>
      </c>
      <c r="I74" s="7">
        <f t="shared" si="7"/>
        <v>3</v>
      </c>
      <c r="J74" s="7">
        <f t="shared" si="8"/>
        <v>3</v>
      </c>
      <c r="K74" s="7">
        <f t="shared" si="9"/>
        <v>0</v>
      </c>
      <c r="L74" s="11"/>
      <c r="M74" s="5"/>
      <c r="N74" s="5"/>
      <c r="O74" s="5"/>
      <c r="P74" t="s">
        <v>101</v>
      </c>
      <c r="Q74" t="s">
        <v>155</v>
      </c>
      <c r="R74">
        <v>435</v>
      </c>
      <c r="S74">
        <v>78</v>
      </c>
      <c r="T74">
        <v>3</v>
      </c>
      <c r="U74">
        <v>85</v>
      </c>
      <c r="V74">
        <v>68</v>
      </c>
      <c r="X74" t="s">
        <v>101</v>
      </c>
      <c r="Y74" t="s">
        <v>155</v>
      </c>
      <c r="Z74">
        <v>435</v>
      </c>
      <c r="AA74">
        <v>78</v>
      </c>
      <c r="AB74">
        <v>68</v>
      </c>
      <c r="AC74">
        <v>85</v>
      </c>
    </row>
    <row r="75" spans="1:29" x14ac:dyDescent="0.25">
      <c r="A75" t="s">
        <v>102</v>
      </c>
      <c r="B75">
        <v>504</v>
      </c>
      <c r="C75">
        <v>318</v>
      </c>
      <c r="D75">
        <v>507</v>
      </c>
      <c r="E75">
        <v>307</v>
      </c>
      <c r="G75" s="6">
        <f t="shared" si="5"/>
        <v>-22.972721330828662</v>
      </c>
      <c r="H75" s="6">
        <f t="shared" si="6"/>
        <v>-19.712031738176965</v>
      </c>
      <c r="I75" s="7">
        <f t="shared" si="7"/>
        <v>4</v>
      </c>
      <c r="J75" s="7">
        <f t="shared" si="8"/>
        <v>0</v>
      </c>
      <c r="K75" s="7">
        <f t="shared" si="9"/>
        <v>4</v>
      </c>
      <c r="L75" s="11"/>
      <c r="M75" s="5"/>
      <c r="N75" s="5"/>
      <c r="O75" s="5"/>
      <c r="P75" t="s">
        <v>102</v>
      </c>
      <c r="Q75" t="s">
        <v>155</v>
      </c>
      <c r="R75">
        <v>507</v>
      </c>
      <c r="S75">
        <v>307</v>
      </c>
      <c r="T75">
        <v>4</v>
      </c>
      <c r="U75">
        <v>80</v>
      </c>
      <c r="V75">
        <v>81</v>
      </c>
      <c r="X75" t="s">
        <v>102</v>
      </c>
      <c r="Y75" t="s">
        <v>155</v>
      </c>
      <c r="Z75">
        <v>507</v>
      </c>
      <c r="AA75">
        <v>307</v>
      </c>
      <c r="AB75">
        <v>81</v>
      </c>
      <c r="AC75">
        <v>80</v>
      </c>
    </row>
    <row r="76" spans="1:29" x14ac:dyDescent="0.25">
      <c r="A76" t="s">
        <v>103</v>
      </c>
      <c r="B76">
        <v>498</v>
      </c>
      <c r="C76">
        <v>149</v>
      </c>
      <c r="D76">
        <v>489</v>
      </c>
      <c r="E76">
        <v>137</v>
      </c>
      <c r="G76" s="6">
        <f t="shared" si="5"/>
        <v>27.077751402926548</v>
      </c>
      <c r="H76" s="6">
        <f t="shared" si="6"/>
        <v>31.360947947627967</v>
      </c>
      <c r="I76" s="7">
        <f t="shared" si="7"/>
        <v>5</v>
      </c>
      <c r="J76" s="7">
        <f t="shared" si="8"/>
        <v>5</v>
      </c>
      <c r="K76" s="7">
        <f t="shared" si="9"/>
        <v>0</v>
      </c>
      <c r="L76" s="11"/>
      <c r="M76" s="5"/>
      <c r="N76" s="5"/>
      <c r="O76" s="5"/>
      <c r="P76" t="s">
        <v>103</v>
      </c>
      <c r="Q76" t="s">
        <v>155</v>
      </c>
      <c r="R76">
        <v>489</v>
      </c>
      <c r="S76">
        <v>137</v>
      </c>
      <c r="T76">
        <v>5</v>
      </c>
      <c r="U76">
        <v>85</v>
      </c>
      <c r="V76">
        <v>51</v>
      </c>
      <c r="X76" t="s">
        <v>103</v>
      </c>
      <c r="Y76" t="s">
        <v>155</v>
      </c>
      <c r="Z76">
        <v>489</v>
      </c>
      <c r="AA76">
        <v>137</v>
      </c>
      <c r="AB76">
        <v>51</v>
      </c>
      <c r="AC76">
        <v>85</v>
      </c>
    </row>
    <row r="77" spans="1:29" x14ac:dyDescent="0.25">
      <c r="A77" t="s">
        <v>104</v>
      </c>
      <c r="B77">
        <v>229</v>
      </c>
      <c r="C77">
        <v>62</v>
      </c>
      <c r="D77">
        <v>245</v>
      </c>
      <c r="E77">
        <v>53</v>
      </c>
      <c r="G77" s="6">
        <f t="shared" si="5"/>
        <v>117.07775140292654</v>
      </c>
      <c r="H77" s="6">
        <f t="shared" si="6"/>
        <v>111.85421664145751</v>
      </c>
      <c r="I77" s="7">
        <f t="shared" si="7"/>
        <v>6</v>
      </c>
      <c r="J77" s="7">
        <f t="shared" si="8"/>
        <v>6</v>
      </c>
      <c r="K77" s="7">
        <f t="shared" si="9"/>
        <v>0</v>
      </c>
      <c r="L77" s="11"/>
      <c r="M77" s="5"/>
      <c r="N77" s="5"/>
      <c r="O77" s="5"/>
      <c r="P77" t="s">
        <v>104</v>
      </c>
      <c r="Q77" t="s">
        <v>154</v>
      </c>
      <c r="R77">
        <v>245</v>
      </c>
      <c r="S77">
        <v>53</v>
      </c>
      <c r="T77">
        <v>6</v>
      </c>
      <c r="U77">
        <v>73</v>
      </c>
      <c r="V77">
        <v>87</v>
      </c>
      <c r="X77" t="s">
        <v>104</v>
      </c>
      <c r="Y77" t="s">
        <v>154</v>
      </c>
      <c r="Z77">
        <v>245</v>
      </c>
      <c r="AA77">
        <v>53</v>
      </c>
      <c r="AB77">
        <v>87</v>
      </c>
      <c r="AC77">
        <v>73</v>
      </c>
    </row>
    <row r="78" spans="1:29" x14ac:dyDescent="0.25">
      <c r="A78" t="s">
        <v>105</v>
      </c>
      <c r="B78">
        <v>120</v>
      </c>
      <c r="C78">
        <v>230</v>
      </c>
      <c r="D78">
        <v>124</v>
      </c>
      <c r="E78">
        <v>285</v>
      </c>
      <c r="G78" s="6">
        <f t="shared" si="5"/>
        <v>177.13759477388825</v>
      </c>
      <c r="H78" s="6">
        <f t="shared" si="6"/>
        <v>-167.06944853305725</v>
      </c>
      <c r="I78" s="7">
        <f t="shared" si="7"/>
        <v>16</v>
      </c>
      <c r="J78" s="7">
        <f t="shared" si="8"/>
        <v>0</v>
      </c>
      <c r="K78" s="7">
        <f t="shared" si="9"/>
        <v>16</v>
      </c>
      <c r="L78" s="11"/>
      <c r="M78" s="5"/>
      <c r="N78" s="5"/>
      <c r="O78" s="5"/>
      <c r="P78" t="s">
        <v>105</v>
      </c>
      <c r="Q78" t="s">
        <v>154</v>
      </c>
      <c r="R78">
        <v>124</v>
      </c>
      <c r="S78">
        <v>285</v>
      </c>
      <c r="T78">
        <v>16</v>
      </c>
      <c r="U78">
        <v>59</v>
      </c>
      <c r="V78">
        <v>79</v>
      </c>
      <c r="X78" t="s">
        <v>105</v>
      </c>
      <c r="Y78" t="s">
        <v>154</v>
      </c>
      <c r="Z78">
        <v>124</v>
      </c>
      <c r="AA78">
        <v>285</v>
      </c>
      <c r="AB78">
        <v>79</v>
      </c>
      <c r="AC78">
        <v>59</v>
      </c>
    </row>
    <row r="79" spans="1:29" x14ac:dyDescent="0.25">
      <c r="A79" t="s">
        <v>106</v>
      </c>
      <c r="B79">
        <v>519</v>
      </c>
      <c r="C79">
        <v>216</v>
      </c>
      <c r="D79">
        <v>519</v>
      </c>
      <c r="E79">
        <v>225</v>
      </c>
      <c r="G79" s="6">
        <f t="shared" si="5"/>
        <v>6.8768307374367952</v>
      </c>
      <c r="H79" s="6">
        <f t="shared" si="6"/>
        <v>4.3106258248205291</v>
      </c>
      <c r="I79" s="7">
        <f t="shared" si="7"/>
        <v>3</v>
      </c>
      <c r="J79" s="7">
        <f t="shared" si="8"/>
        <v>3</v>
      </c>
      <c r="K79" s="7">
        <f t="shared" si="9"/>
        <v>0</v>
      </c>
      <c r="L79" s="11"/>
      <c r="M79" s="5"/>
      <c r="N79" s="5"/>
      <c r="O79" s="5"/>
      <c r="P79" t="s">
        <v>106</v>
      </c>
      <c r="Q79" t="s">
        <v>154</v>
      </c>
      <c r="R79">
        <v>519</v>
      </c>
      <c r="S79">
        <v>225</v>
      </c>
      <c r="T79">
        <v>3</v>
      </c>
      <c r="U79">
        <v>78</v>
      </c>
      <c r="V79">
        <v>67</v>
      </c>
      <c r="X79" t="s">
        <v>106</v>
      </c>
      <c r="Y79" t="s">
        <v>154</v>
      </c>
      <c r="Z79">
        <v>519</v>
      </c>
      <c r="AA79">
        <v>225</v>
      </c>
      <c r="AB79">
        <v>67</v>
      </c>
      <c r="AC79">
        <v>78</v>
      </c>
    </row>
    <row r="80" spans="1:29" x14ac:dyDescent="0.25">
      <c r="A80" t="s">
        <v>107</v>
      </c>
      <c r="B80">
        <v>310</v>
      </c>
      <c r="C80">
        <v>440</v>
      </c>
      <c r="D80">
        <v>287</v>
      </c>
      <c r="E80">
        <v>438</v>
      </c>
      <c r="G80" s="6">
        <f t="shared" si="5"/>
        <v>-92.862405226111747</v>
      </c>
      <c r="H80" s="6">
        <f t="shared" si="6"/>
        <v>-99.462322208025611</v>
      </c>
      <c r="I80" s="7">
        <f t="shared" si="7"/>
        <v>7</v>
      </c>
      <c r="J80" s="7">
        <f t="shared" si="8"/>
        <v>0</v>
      </c>
      <c r="K80" s="7">
        <f t="shared" si="9"/>
        <v>7</v>
      </c>
      <c r="L80" s="11"/>
      <c r="M80" s="5"/>
      <c r="N80" s="5"/>
      <c r="O80" s="5"/>
      <c r="P80" t="s">
        <v>107</v>
      </c>
      <c r="Q80" t="s">
        <v>156</v>
      </c>
      <c r="R80">
        <v>287</v>
      </c>
      <c r="S80">
        <v>438</v>
      </c>
      <c r="T80">
        <v>7</v>
      </c>
      <c r="U80">
        <v>84</v>
      </c>
      <c r="V80">
        <v>87</v>
      </c>
      <c r="X80" t="s">
        <v>107</v>
      </c>
      <c r="Y80" t="s">
        <v>156</v>
      </c>
      <c r="Z80">
        <v>287</v>
      </c>
      <c r="AA80">
        <v>438</v>
      </c>
      <c r="AB80">
        <v>87</v>
      </c>
      <c r="AC80">
        <v>84</v>
      </c>
    </row>
    <row r="81" spans="1:29" x14ac:dyDescent="0.25">
      <c r="A81" t="s">
        <v>108</v>
      </c>
      <c r="B81">
        <v>200</v>
      </c>
      <c r="C81">
        <v>80</v>
      </c>
      <c r="D81">
        <v>209</v>
      </c>
      <c r="E81">
        <v>73</v>
      </c>
      <c r="G81" s="6">
        <f t="shared" si="5"/>
        <v>126.86989764584402</v>
      </c>
      <c r="H81" s="6">
        <f t="shared" si="6"/>
        <v>123.61082030194548</v>
      </c>
      <c r="I81" s="7">
        <f t="shared" si="7"/>
        <v>4</v>
      </c>
      <c r="J81" s="7">
        <f t="shared" si="8"/>
        <v>4</v>
      </c>
      <c r="K81" s="7">
        <f t="shared" si="9"/>
        <v>0</v>
      </c>
      <c r="L81" s="11"/>
      <c r="M81" s="5"/>
      <c r="N81" s="5"/>
      <c r="O81" s="5"/>
      <c r="P81" t="s">
        <v>108</v>
      </c>
      <c r="Q81" t="s">
        <v>156</v>
      </c>
      <c r="R81">
        <v>209</v>
      </c>
      <c r="S81">
        <v>73</v>
      </c>
      <c r="T81">
        <v>4</v>
      </c>
      <c r="U81">
        <v>68</v>
      </c>
      <c r="V81">
        <v>79</v>
      </c>
      <c r="X81" t="s">
        <v>108</v>
      </c>
      <c r="Y81" t="s">
        <v>156</v>
      </c>
      <c r="Z81">
        <v>209</v>
      </c>
      <c r="AA81">
        <v>73</v>
      </c>
      <c r="AB81">
        <v>79</v>
      </c>
      <c r="AC81">
        <v>68</v>
      </c>
    </row>
    <row r="82" spans="1:29" x14ac:dyDescent="0.25">
      <c r="A82" t="s">
        <v>109</v>
      </c>
      <c r="B82">
        <v>262</v>
      </c>
      <c r="C82">
        <v>49</v>
      </c>
      <c r="D82">
        <v>210</v>
      </c>
      <c r="E82">
        <v>73</v>
      </c>
      <c r="G82" s="6">
        <f t="shared" si="5"/>
        <v>106.89169574467449</v>
      </c>
      <c r="H82" s="6">
        <f t="shared" si="6"/>
        <v>123.37220238481375</v>
      </c>
      <c r="I82" s="7">
        <f t="shared" si="7"/>
        <v>17</v>
      </c>
      <c r="J82" s="7">
        <f t="shared" si="8"/>
        <v>17</v>
      </c>
      <c r="K82" s="7">
        <f t="shared" si="9"/>
        <v>0</v>
      </c>
      <c r="L82" s="11"/>
      <c r="M82" s="5"/>
      <c r="N82" s="5"/>
      <c r="O82" s="5"/>
      <c r="P82" t="s">
        <v>109</v>
      </c>
      <c r="Q82" t="s">
        <v>156</v>
      </c>
      <c r="R82">
        <v>210</v>
      </c>
      <c r="S82">
        <v>73</v>
      </c>
      <c r="T82">
        <v>17</v>
      </c>
      <c r="U82">
        <v>81</v>
      </c>
      <c r="V82">
        <v>72</v>
      </c>
      <c r="X82" t="s">
        <v>109</v>
      </c>
      <c r="Y82" t="s">
        <v>156</v>
      </c>
      <c r="Z82">
        <v>210</v>
      </c>
      <c r="AA82">
        <v>73</v>
      </c>
      <c r="AB82">
        <v>72</v>
      </c>
      <c r="AC82">
        <v>81</v>
      </c>
    </row>
    <row r="83" spans="1:29" x14ac:dyDescent="0.25">
      <c r="A83" t="s">
        <v>110</v>
      </c>
      <c r="B83">
        <v>174</v>
      </c>
      <c r="C83">
        <v>104</v>
      </c>
      <c r="D83">
        <v>175</v>
      </c>
      <c r="E83">
        <v>102</v>
      </c>
      <c r="G83" s="6">
        <f t="shared" si="5"/>
        <v>137.03091423685311</v>
      </c>
      <c r="H83" s="6">
        <f t="shared" si="6"/>
        <v>136.41692117449571</v>
      </c>
      <c r="I83" s="7">
        <f t="shared" si="7"/>
        <v>1</v>
      </c>
      <c r="J83" s="7">
        <f t="shared" si="8"/>
        <v>1</v>
      </c>
      <c r="K83" s="7">
        <f t="shared" si="9"/>
        <v>0</v>
      </c>
      <c r="L83" s="11"/>
      <c r="M83" s="5"/>
      <c r="N83" s="5"/>
      <c r="O83" s="5"/>
      <c r="P83" t="s">
        <v>110</v>
      </c>
      <c r="Q83" t="s">
        <v>153</v>
      </c>
      <c r="R83">
        <v>175</v>
      </c>
      <c r="S83">
        <v>102</v>
      </c>
      <c r="T83">
        <v>1</v>
      </c>
      <c r="U83">
        <v>71</v>
      </c>
      <c r="V83">
        <v>78</v>
      </c>
      <c r="X83" t="s">
        <v>110</v>
      </c>
      <c r="Y83" t="s">
        <v>153</v>
      </c>
      <c r="Z83">
        <v>175</v>
      </c>
      <c r="AA83">
        <v>102</v>
      </c>
      <c r="AB83">
        <v>78</v>
      </c>
      <c r="AC83">
        <v>71</v>
      </c>
    </row>
    <row r="84" spans="1:29" x14ac:dyDescent="0.25">
      <c r="A84" t="s">
        <v>111</v>
      </c>
      <c r="B84">
        <v>398</v>
      </c>
      <c r="C84">
        <v>56</v>
      </c>
      <c r="D84">
        <v>447</v>
      </c>
      <c r="E84">
        <v>87</v>
      </c>
      <c r="G84" s="6">
        <f t="shared" si="5"/>
        <v>67.027278669171338</v>
      </c>
      <c r="H84" s="6">
        <f t="shared" si="6"/>
        <v>50.305109606210394</v>
      </c>
      <c r="I84" s="7">
        <f t="shared" si="7"/>
        <v>17</v>
      </c>
      <c r="J84" s="7">
        <f t="shared" si="8"/>
        <v>17</v>
      </c>
      <c r="K84" s="7">
        <f t="shared" si="9"/>
        <v>0</v>
      </c>
      <c r="L84" s="11"/>
      <c r="M84" s="5"/>
      <c r="N84" s="5"/>
      <c r="O84" s="5"/>
      <c r="P84" t="s">
        <v>111</v>
      </c>
      <c r="Q84" t="s">
        <v>153</v>
      </c>
      <c r="R84">
        <v>447</v>
      </c>
      <c r="S84">
        <v>87</v>
      </c>
      <c r="T84">
        <v>17</v>
      </c>
      <c r="U84">
        <v>46</v>
      </c>
      <c r="V84">
        <v>84</v>
      </c>
      <c r="X84" t="s">
        <v>111</v>
      </c>
      <c r="Y84" t="s">
        <v>153</v>
      </c>
      <c r="Z84">
        <v>447</v>
      </c>
      <c r="AA84">
        <v>87</v>
      </c>
      <c r="AB84">
        <v>84</v>
      </c>
      <c r="AC84">
        <v>46</v>
      </c>
    </row>
    <row r="85" spans="1:29" x14ac:dyDescent="0.25">
      <c r="A85" t="s">
        <v>112</v>
      </c>
      <c r="B85">
        <v>488</v>
      </c>
      <c r="C85">
        <v>349</v>
      </c>
      <c r="D85">
        <v>465</v>
      </c>
      <c r="E85">
        <v>376</v>
      </c>
      <c r="G85" s="6">
        <f t="shared" si="5"/>
        <v>-32.975891197310439</v>
      </c>
      <c r="H85" s="6">
        <f t="shared" si="6"/>
        <v>-43.165530967608255</v>
      </c>
      <c r="I85" s="7">
        <f t="shared" si="7"/>
        <v>11</v>
      </c>
      <c r="J85" s="7">
        <f t="shared" si="8"/>
        <v>0</v>
      </c>
      <c r="K85" s="7">
        <f t="shared" si="9"/>
        <v>11</v>
      </c>
      <c r="L85" s="11"/>
      <c r="M85" s="5"/>
      <c r="N85" s="5"/>
      <c r="O85" s="5"/>
      <c r="P85" t="s">
        <v>112</v>
      </c>
      <c r="Q85" t="s">
        <v>153</v>
      </c>
      <c r="R85">
        <v>465</v>
      </c>
      <c r="S85">
        <v>376</v>
      </c>
      <c r="T85">
        <v>11</v>
      </c>
      <c r="U85">
        <v>59</v>
      </c>
      <c r="V85">
        <v>69</v>
      </c>
      <c r="X85" t="s">
        <v>112</v>
      </c>
      <c r="Y85" t="s">
        <v>153</v>
      </c>
      <c r="Z85">
        <v>465</v>
      </c>
      <c r="AA85">
        <v>376</v>
      </c>
      <c r="AB85">
        <v>69</v>
      </c>
      <c r="AC85">
        <v>59</v>
      </c>
    </row>
    <row r="86" spans="1:29" x14ac:dyDescent="0.25">
      <c r="A86" t="s">
        <v>113</v>
      </c>
      <c r="B86">
        <v>135</v>
      </c>
      <c r="C86">
        <v>165</v>
      </c>
      <c r="D86">
        <v>126</v>
      </c>
      <c r="E86">
        <v>191</v>
      </c>
      <c r="G86" s="6">
        <f t="shared" si="5"/>
        <v>157.93210043758978</v>
      </c>
      <c r="H86" s="6">
        <f t="shared" si="6"/>
        <v>165.82485794474752</v>
      </c>
      <c r="I86" s="7">
        <f t="shared" si="7"/>
        <v>8</v>
      </c>
      <c r="J86" s="7">
        <f t="shared" si="8"/>
        <v>8</v>
      </c>
      <c r="K86" s="7">
        <f t="shared" si="9"/>
        <v>0</v>
      </c>
      <c r="L86" s="11"/>
      <c r="M86" s="5"/>
      <c r="N86" s="5"/>
      <c r="O86" s="5"/>
      <c r="P86" t="s">
        <v>113</v>
      </c>
      <c r="Q86" t="s">
        <v>155</v>
      </c>
      <c r="R86">
        <v>126</v>
      </c>
      <c r="S86">
        <v>191</v>
      </c>
      <c r="T86">
        <v>8</v>
      </c>
      <c r="U86">
        <v>77</v>
      </c>
      <c r="V86">
        <v>68</v>
      </c>
      <c r="X86" t="s">
        <v>113</v>
      </c>
      <c r="Y86" t="s">
        <v>155</v>
      </c>
      <c r="Z86">
        <v>126</v>
      </c>
      <c r="AA86">
        <v>191</v>
      </c>
      <c r="AB86">
        <v>68</v>
      </c>
      <c r="AC86">
        <v>77</v>
      </c>
    </row>
    <row r="87" spans="1:29" x14ac:dyDescent="0.25">
      <c r="A87" t="s">
        <v>114</v>
      </c>
      <c r="B87">
        <v>124</v>
      </c>
      <c r="C87">
        <v>198</v>
      </c>
      <c r="D87">
        <v>121</v>
      </c>
      <c r="E87">
        <v>215</v>
      </c>
      <c r="G87" s="6">
        <f t="shared" si="5"/>
        <v>167.90524292298787</v>
      </c>
      <c r="H87" s="6">
        <f t="shared" si="6"/>
        <v>172.83955027310887</v>
      </c>
      <c r="I87" s="7">
        <f t="shared" si="7"/>
        <v>5</v>
      </c>
      <c r="J87" s="7">
        <f t="shared" si="8"/>
        <v>5</v>
      </c>
      <c r="K87" s="7">
        <f t="shared" si="9"/>
        <v>0</v>
      </c>
      <c r="L87" s="11"/>
      <c r="M87" s="5"/>
      <c r="N87" s="5"/>
      <c r="O87" s="5"/>
      <c r="P87" t="s">
        <v>114</v>
      </c>
      <c r="Q87" t="s">
        <v>155</v>
      </c>
      <c r="R87">
        <v>121</v>
      </c>
      <c r="S87">
        <v>215</v>
      </c>
      <c r="T87">
        <v>5</v>
      </c>
      <c r="U87">
        <v>61</v>
      </c>
      <c r="V87">
        <v>76</v>
      </c>
      <c r="X87" t="s">
        <v>114</v>
      </c>
      <c r="Y87" t="s">
        <v>155</v>
      </c>
      <c r="Z87">
        <v>121</v>
      </c>
      <c r="AA87">
        <v>215</v>
      </c>
      <c r="AB87">
        <v>76</v>
      </c>
      <c r="AC87">
        <v>61</v>
      </c>
    </row>
    <row r="88" spans="1:29" x14ac:dyDescent="0.25">
      <c r="A88" t="s">
        <v>115</v>
      </c>
      <c r="B88">
        <v>327</v>
      </c>
      <c r="C88">
        <v>40</v>
      </c>
      <c r="D88">
        <v>332</v>
      </c>
      <c r="E88">
        <v>39</v>
      </c>
      <c r="G88" s="6">
        <f t="shared" si="5"/>
        <v>87.995465967894106</v>
      </c>
      <c r="H88" s="6">
        <f t="shared" si="6"/>
        <v>86.583411808228661</v>
      </c>
      <c r="I88" s="7">
        <f t="shared" si="7"/>
        <v>2</v>
      </c>
      <c r="J88" s="7">
        <f t="shared" si="8"/>
        <v>2</v>
      </c>
      <c r="K88" s="7">
        <f t="shared" si="9"/>
        <v>0</v>
      </c>
      <c r="L88" s="11"/>
      <c r="M88" s="5"/>
      <c r="N88" s="5"/>
      <c r="O88" s="5"/>
      <c r="P88" t="s">
        <v>115</v>
      </c>
      <c r="Q88" t="s">
        <v>155</v>
      </c>
      <c r="R88">
        <v>332</v>
      </c>
      <c r="S88">
        <v>39</v>
      </c>
      <c r="T88">
        <v>2</v>
      </c>
      <c r="U88">
        <v>74</v>
      </c>
      <c r="V88">
        <v>76</v>
      </c>
      <c r="X88" t="s">
        <v>115</v>
      </c>
      <c r="Y88" t="s">
        <v>155</v>
      </c>
      <c r="Z88">
        <v>332</v>
      </c>
      <c r="AA88">
        <v>39</v>
      </c>
      <c r="AB88">
        <v>76</v>
      </c>
      <c r="AC88">
        <v>74</v>
      </c>
    </row>
    <row r="89" spans="1:29" x14ac:dyDescent="0.25">
      <c r="A89" t="s">
        <v>116</v>
      </c>
      <c r="B89">
        <v>214</v>
      </c>
      <c r="C89">
        <v>410</v>
      </c>
      <c r="D89">
        <v>259</v>
      </c>
      <c r="E89">
        <v>431</v>
      </c>
      <c r="G89" s="6">
        <f t="shared" si="5"/>
        <v>-121.94475277620339</v>
      </c>
      <c r="H89" s="6">
        <f t="shared" si="6"/>
        <v>-107.71201205448449</v>
      </c>
      <c r="I89" s="7">
        <f t="shared" si="7"/>
        <v>15</v>
      </c>
      <c r="J89" s="7">
        <f t="shared" si="8"/>
        <v>0</v>
      </c>
      <c r="K89" s="7">
        <f t="shared" si="9"/>
        <v>15</v>
      </c>
      <c r="L89" s="11"/>
      <c r="M89" s="5"/>
      <c r="N89" s="5"/>
      <c r="O89" s="5"/>
      <c r="P89" t="s">
        <v>116</v>
      </c>
      <c r="Q89" t="s">
        <v>154</v>
      </c>
      <c r="R89">
        <v>259</v>
      </c>
      <c r="S89">
        <v>431</v>
      </c>
      <c r="T89">
        <v>15</v>
      </c>
      <c r="U89">
        <v>70</v>
      </c>
      <c r="V89">
        <v>92</v>
      </c>
      <c r="X89" t="s">
        <v>116</v>
      </c>
      <c r="Y89" t="s">
        <v>154</v>
      </c>
      <c r="Z89">
        <v>259</v>
      </c>
      <c r="AA89">
        <v>431</v>
      </c>
      <c r="AB89">
        <v>92</v>
      </c>
      <c r="AC89">
        <v>70</v>
      </c>
    </row>
    <row r="90" spans="1:29" x14ac:dyDescent="0.25">
      <c r="A90" t="s">
        <v>117</v>
      </c>
      <c r="B90">
        <v>443</v>
      </c>
      <c r="C90">
        <v>398</v>
      </c>
      <c r="D90">
        <v>444</v>
      </c>
      <c r="E90">
        <v>396</v>
      </c>
      <c r="G90" s="6">
        <f t="shared" si="5"/>
        <v>-52.099919644631633</v>
      </c>
      <c r="H90" s="6">
        <f t="shared" si="6"/>
        <v>-51.519801751656992</v>
      </c>
      <c r="I90" s="7">
        <f t="shared" si="7"/>
        <v>1</v>
      </c>
      <c r="J90" s="7">
        <f t="shared" si="8"/>
        <v>0</v>
      </c>
      <c r="K90" s="7">
        <f t="shared" si="9"/>
        <v>1</v>
      </c>
      <c r="L90" s="11"/>
      <c r="M90" s="5"/>
      <c r="N90" s="5"/>
      <c r="O90" s="5"/>
      <c r="P90" t="s">
        <v>117</v>
      </c>
      <c r="Q90" t="s">
        <v>154</v>
      </c>
      <c r="R90">
        <v>444</v>
      </c>
      <c r="S90">
        <v>396</v>
      </c>
      <c r="T90">
        <v>1</v>
      </c>
      <c r="U90">
        <v>69</v>
      </c>
      <c r="V90">
        <v>80</v>
      </c>
      <c r="X90" t="s">
        <v>117</v>
      </c>
      <c r="Y90" t="s">
        <v>154</v>
      </c>
      <c r="Z90">
        <v>444</v>
      </c>
      <c r="AA90">
        <v>396</v>
      </c>
      <c r="AB90">
        <v>80</v>
      </c>
      <c r="AC90">
        <v>69</v>
      </c>
    </row>
    <row r="91" spans="1:29" x14ac:dyDescent="0.25">
      <c r="A91" t="s">
        <v>118</v>
      </c>
      <c r="B91">
        <v>469</v>
      </c>
      <c r="C91">
        <v>374</v>
      </c>
      <c r="D91">
        <v>119</v>
      </c>
      <c r="E91">
        <v>250</v>
      </c>
      <c r="G91" s="6">
        <f t="shared" si="5"/>
        <v>-41.965960353054982</v>
      </c>
      <c r="H91" s="6">
        <f t="shared" si="6"/>
        <v>-177.1518120886121</v>
      </c>
      <c r="I91" s="7">
        <f t="shared" si="7"/>
        <v>136</v>
      </c>
      <c r="J91" s="7">
        <f t="shared" si="8"/>
        <v>0</v>
      </c>
      <c r="K91" s="7">
        <f t="shared" si="9"/>
        <v>136</v>
      </c>
      <c r="L91" s="11"/>
      <c r="M91" s="5"/>
      <c r="N91" s="5"/>
      <c r="O91" s="5"/>
      <c r="P91" t="s">
        <v>118</v>
      </c>
      <c r="Q91" t="s">
        <v>154</v>
      </c>
      <c r="R91">
        <v>119</v>
      </c>
      <c r="S91">
        <v>250</v>
      </c>
      <c r="T91">
        <v>136</v>
      </c>
      <c r="U91">
        <v>59</v>
      </c>
      <c r="V91">
        <v>32</v>
      </c>
      <c r="X91" t="s">
        <v>118</v>
      </c>
      <c r="Y91" t="s">
        <v>154</v>
      </c>
      <c r="Z91">
        <v>119</v>
      </c>
      <c r="AA91">
        <v>250</v>
      </c>
      <c r="AB91">
        <v>32</v>
      </c>
      <c r="AC91">
        <v>59</v>
      </c>
    </row>
    <row r="92" spans="1:29" x14ac:dyDescent="0.25">
      <c r="A92" t="s">
        <v>119</v>
      </c>
      <c r="B92">
        <v>426</v>
      </c>
      <c r="C92">
        <v>70</v>
      </c>
      <c r="D92">
        <v>438</v>
      </c>
      <c r="E92">
        <v>80</v>
      </c>
      <c r="G92" s="6">
        <f t="shared" si="5"/>
        <v>58.055247223796606</v>
      </c>
      <c r="H92" s="6">
        <f t="shared" si="6"/>
        <v>53.591225432227652</v>
      </c>
      <c r="I92" s="7">
        <f t="shared" si="7"/>
        <v>5</v>
      </c>
      <c r="J92" s="7">
        <f t="shared" si="8"/>
        <v>5</v>
      </c>
      <c r="K92" s="7">
        <f t="shared" si="9"/>
        <v>0</v>
      </c>
      <c r="L92" s="11"/>
      <c r="M92" s="5"/>
      <c r="N92" s="5"/>
      <c r="O92" s="5"/>
      <c r="P92" t="s">
        <v>119</v>
      </c>
      <c r="Q92" t="s">
        <v>156</v>
      </c>
      <c r="R92">
        <v>438</v>
      </c>
      <c r="S92">
        <v>80</v>
      </c>
      <c r="T92">
        <v>5</v>
      </c>
      <c r="U92">
        <v>73</v>
      </c>
      <c r="V92">
        <v>79</v>
      </c>
      <c r="X92" t="s">
        <v>119</v>
      </c>
      <c r="Y92" t="s">
        <v>156</v>
      </c>
      <c r="Z92">
        <v>438</v>
      </c>
      <c r="AA92">
        <v>80</v>
      </c>
      <c r="AB92">
        <v>79</v>
      </c>
      <c r="AC92">
        <v>73</v>
      </c>
    </row>
    <row r="93" spans="1:29" x14ac:dyDescent="0.25">
      <c r="A93" t="s">
        <v>120</v>
      </c>
      <c r="B93">
        <v>143</v>
      </c>
      <c r="C93">
        <v>334</v>
      </c>
      <c r="D93">
        <v>121</v>
      </c>
      <c r="E93">
        <v>236</v>
      </c>
      <c r="G93" s="6">
        <f t="shared" si="5"/>
        <v>-152.02841541861858</v>
      </c>
      <c r="H93" s="6">
        <f t="shared" si="6"/>
        <v>178.84848110603625</v>
      </c>
      <c r="I93" s="7">
        <f t="shared" si="7"/>
        <v>30</v>
      </c>
      <c r="J93" s="7">
        <f t="shared" si="8"/>
        <v>30</v>
      </c>
      <c r="K93" s="7">
        <f t="shared" si="9"/>
        <v>0</v>
      </c>
      <c r="L93" s="11"/>
      <c r="M93" s="5"/>
      <c r="N93" s="5"/>
      <c r="O93" s="5"/>
      <c r="P93" t="s">
        <v>120</v>
      </c>
      <c r="Q93" t="s">
        <v>156</v>
      </c>
      <c r="R93">
        <v>121</v>
      </c>
      <c r="S93">
        <v>236</v>
      </c>
      <c r="T93">
        <v>30</v>
      </c>
      <c r="U93">
        <v>50</v>
      </c>
      <c r="V93">
        <v>26</v>
      </c>
      <c r="X93" t="s">
        <v>120</v>
      </c>
      <c r="Y93" t="s">
        <v>156</v>
      </c>
      <c r="Z93">
        <v>121</v>
      </c>
      <c r="AA93">
        <v>236</v>
      </c>
      <c r="AB93">
        <v>26</v>
      </c>
      <c r="AC93">
        <v>50</v>
      </c>
    </row>
    <row r="94" spans="1:29" x14ac:dyDescent="0.25">
      <c r="A94" t="s">
        <v>121</v>
      </c>
      <c r="B94">
        <v>516</v>
      </c>
      <c r="C94">
        <v>282</v>
      </c>
      <c r="D94">
        <v>510</v>
      </c>
      <c r="E94">
        <v>302</v>
      </c>
      <c r="G94" s="6">
        <f t="shared" si="5"/>
        <v>-12.094757077012103</v>
      </c>
      <c r="H94" s="6">
        <f t="shared" si="6"/>
        <v>-18.072322148959497</v>
      </c>
      <c r="I94" s="7">
        <f t="shared" si="7"/>
        <v>6</v>
      </c>
      <c r="J94" s="7">
        <f t="shared" si="8"/>
        <v>0</v>
      </c>
      <c r="K94" s="7">
        <f t="shared" si="9"/>
        <v>6</v>
      </c>
      <c r="L94" s="11"/>
      <c r="M94" s="5"/>
      <c r="N94" s="5"/>
      <c r="O94" s="5"/>
      <c r="P94" t="s">
        <v>121</v>
      </c>
      <c r="Q94" t="s">
        <v>156</v>
      </c>
      <c r="R94">
        <v>510</v>
      </c>
      <c r="S94">
        <v>302</v>
      </c>
      <c r="T94">
        <v>6</v>
      </c>
      <c r="U94">
        <v>76</v>
      </c>
      <c r="V94">
        <v>92</v>
      </c>
      <c r="X94" t="s">
        <v>121</v>
      </c>
      <c r="Y94" t="s">
        <v>156</v>
      </c>
      <c r="Z94">
        <v>510</v>
      </c>
      <c r="AA94">
        <v>302</v>
      </c>
      <c r="AB94">
        <v>92</v>
      </c>
      <c r="AC94">
        <v>76</v>
      </c>
    </row>
    <row r="95" spans="1:29" x14ac:dyDescent="0.25">
      <c r="A95" t="s">
        <v>122</v>
      </c>
      <c r="B95">
        <v>518</v>
      </c>
      <c r="C95">
        <v>212</v>
      </c>
      <c r="D95">
        <v>519</v>
      </c>
      <c r="E95">
        <v>211</v>
      </c>
      <c r="G95" s="6">
        <f t="shared" si="5"/>
        <v>8.0490617016745052</v>
      </c>
      <c r="H95" s="6">
        <f t="shared" si="6"/>
        <v>8.291271491691063</v>
      </c>
      <c r="I95" s="7">
        <f t="shared" si="7"/>
        <v>1</v>
      </c>
      <c r="J95" s="7">
        <f t="shared" si="8"/>
        <v>1</v>
      </c>
      <c r="K95" s="7">
        <f t="shared" si="9"/>
        <v>0</v>
      </c>
      <c r="L95" s="11"/>
      <c r="M95" s="5"/>
      <c r="N95" s="5"/>
      <c r="O95" s="5"/>
      <c r="P95" t="s">
        <v>122</v>
      </c>
      <c r="Q95" t="s">
        <v>153</v>
      </c>
      <c r="R95">
        <v>519</v>
      </c>
      <c r="S95">
        <v>211</v>
      </c>
      <c r="T95">
        <v>1</v>
      </c>
      <c r="U95">
        <v>68</v>
      </c>
      <c r="V95">
        <v>95</v>
      </c>
      <c r="X95" t="s">
        <v>122</v>
      </c>
      <c r="Y95" t="s">
        <v>153</v>
      </c>
      <c r="Z95">
        <v>519</v>
      </c>
      <c r="AA95">
        <v>211</v>
      </c>
      <c r="AB95">
        <v>95</v>
      </c>
      <c r="AC95">
        <v>68</v>
      </c>
    </row>
    <row r="96" spans="1:29" x14ac:dyDescent="0.25">
      <c r="A96" t="s">
        <v>123</v>
      </c>
      <c r="B96">
        <v>395</v>
      </c>
      <c r="C96">
        <v>55</v>
      </c>
      <c r="D96">
        <v>424</v>
      </c>
      <c r="E96">
        <v>69</v>
      </c>
      <c r="G96" s="6">
        <f t="shared" si="5"/>
        <v>67.932100437589796</v>
      </c>
      <c r="H96" s="6">
        <f t="shared" si="6"/>
        <v>58.692571105802273</v>
      </c>
      <c r="I96" s="7">
        <f t="shared" si="7"/>
        <v>10</v>
      </c>
      <c r="J96" s="7">
        <f t="shared" si="8"/>
        <v>10</v>
      </c>
      <c r="K96" s="7">
        <f t="shared" si="9"/>
        <v>0</v>
      </c>
      <c r="L96" s="11"/>
      <c r="M96" s="5"/>
      <c r="N96" s="5"/>
      <c r="O96" s="5"/>
      <c r="P96" t="s">
        <v>123</v>
      </c>
      <c r="Q96" t="s">
        <v>153</v>
      </c>
      <c r="R96">
        <v>424</v>
      </c>
      <c r="S96">
        <v>69</v>
      </c>
      <c r="T96">
        <v>10</v>
      </c>
      <c r="U96">
        <v>56</v>
      </c>
      <c r="V96">
        <v>76</v>
      </c>
      <c r="X96" t="s">
        <v>123</v>
      </c>
      <c r="Y96" t="s">
        <v>153</v>
      </c>
      <c r="Z96">
        <v>424</v>
      </c>
      <c r="AA96">
        <v>69</v>
      </c>
      <c r="AB96">
        <v>76</v>
      </c>
      <c r="AC96">
        <v>56</v>
      </c>
    </row>
    <row r="97" spans="1:29" x14ac:dyDescent="0.25">
      <c r="A97" t="s">
        <v>124</v>
      </c>
      <c r="B97">
        <v>454</v>
      </c>
      <c r="C97">
        <v>91</v>
      </c>
      <c r="D97">
        <v>439</v>
      </c>
      <c r="E97">
        <v>81</v>
      </c>
      <c r="G97" s="6">
        <f t="shared" si="5"/>
        <v>48.034039646945011</v>
      </c>
      <c r="H97" s="6">
        <f t="shared" si="6"/>
        <v>53.187802011904516</v>
      </c>
      <c r="I97" s="7">
        <f t="shared" si="7"/>
        <v>6</v>
      </c>
      <c r="J97" s="7">
        <f t="shared" si="8"/>
        <v>6</v>
      </c>
      <c r="K97" s="7">
        <f t="shared" si="9"/>
        <v>0</v>
      </c>
      <c r="L97" s="11"/>
      <c r="M97" s="5"/>
      <c r="N97" s="5"/>
      <c r="O97" s="5"/>
      <c r="P97" t="s">
        <v>124</v>
      </c>
      <c r="Q97" t="s">
        <v>153</v>
      </c>
      <c r="R97">
        <v>439</v>
      </c>
      <c r="S97">
        <v>81</v>
      </c>
      <c r="T97">
        <v>6</v>
      </c>
      <c r="U97">
        <v>61</v>
      </c>
      <c r="V97">
        <v>87</v>
      </c>
      <c r="X97" t="s">
        <v>124</v>
      </c>
      <c r="Y97" t="s">
        <v>153</v>
      </c>
      <c r="Z97">
        <v>439</v>
      </c>
      <c r="AA97">
        <v>81</v>
      </c>
      <c r="AB97">
        <v>87</v>
      </c>
      <c r="AC97">
        <v>61</v>
      </c>
    </row>
    <row r="98" spans="1:29" x14ac:dyDescent="0.25">
      <c r="A98" t="s">
        <v>125</v>
      </c>
      <c r="B98">
        <v>131</v>
      </c>
      <c r="C98">
        <v>175</v>
      </c>
      <c r="D98">
        <v>174</v>
      </c>
      <c r="E98">
        <v>103</v>
      </c>
      <c r="G98" s="6">
        <f t="shared" si="5"/>
        <v>161.02112024428655</v>
      </c>
      <c r="H98" s="6">
        <f t="shared" si="6"/>
        <v>136.82151335160111</v>
      </c>
      <c r="I98" s="7">
        <f t="shared" si="7"/>
        <v>25</v>
      </c>
      <c r="J98" s="7">
        <f t="shared" si="8"/>
        <v>25</v>
      </c>
      <c r="K98" s="7">
        <f t="shared" si="9"/>
        <v>0</v>
      </c>
      <c r="L98" s="11"/>
      <c r="M98" s="5"/>
      <c r="N98" s="5"/>
      <c r="O98" s="5"/>
      <c r="P98" t="s">
        <v>125</v>
      </c>
      <c r="Q98" t="s">
        <v>155</v>
      </c>
      <c r="R98">
        <v>174</v>
      </c>
      <c r="S98">
        <v>103</v>
      </c>
      <c r="T98">
        <v>25</v>
      </c>
      <c r="U98">
        <v>67</v>
      </c>
      <c r="V98">
        <v>56</v>
      </c>
      <c r="X98" t="s">
        <v>125</v>
      </c>
      <c r="Y98" t="s">
        <v>155</v>
      </c>
      <c r="Z98">
        <v>174</v>
      </c>
      <c r="AA98">
        <v>103</v>
      </c>
      <c r="AB98">
        <v>56</v>
      </c>
      <c r="AC98">
        <v>67</v>
      </c>
    </row>
    <row r="99" spans="1:29" x14ac:dyDescent="0.25">
      <c r="A99" t="s">
        <v>126</v>
      </c>
      <c r="B99">
        <v>518</v>
      </c>
      <c r="C99">
        <v>271</v>
      </c>
      <c r="D99">
        <v>504</v>
      </c>
      <c r="E99">
        <v>314</v>
      </c>
      <c r="G99" s="6">
        <f t="shared" si="5"/>
        <v>-8.8983130644626023</v>
      </c>
      <c r="H99" s="6">
        <f t="shared" si="6"/>
        <v>-21.908704828181914</v>
      </c>
      <c r="I99" s="7">
        <f t="shared" si="7"/>
        <v>14</v>
      </c>
      <c r="J99" s="7">
        <f t="shared" si="8"/>
        <v>0</v>
      </c>
      <c r="K99" s="7">
        <f t="shared" si="9"/>
        <v>14</v>
      </c>
      <c r="L99" s="11"/>
      <c r="M99" s="5"/>
      <c r="N99" s="5"/>
      <c r="O99" s="5"/>
      <c r="P99" t="s">
        <v>126</v>
      </c>
      <c r="Q99" t="s">
        <v>155</v>
      </c>
      <c r="R99">
        <v>504</v>
      </c>
      <c r="S99">
        <v>314</v>
      </c>
      <c r="T99">
        <v>14</v>
      </c>
      <c r="U99">
        <v>78</v>
      </c>
      <c r="V99">
        <v>64</v>
      </c>
      <c r="X99" t="s">
        <v>126</v>
      </c>
      <c r="Y99" t="s">
        <v>155</v>
      </c>
      <c r="Z99">
        <v>504</v>
      </c>
      <c r="AA99">
        <v>314</v>
      </c>
      <c r="AB99">
        <v>64</v>
      </c>
      <c r="AC99">
        <v>78</v>
      </c>
    </row>
    <row r="100" spans="1:29" x14ac:dyDescent="0.25">
      <c r="A100" t="s">
        <v>127</v>
      </c>
      <c r="B100">
        <v>323</v>
      </c>
      <c r="C100">
        <v>440</v>
      </c>
      <c r="D100">
        <v>317</v>
      </c>
      <c r="E100">
        <v>40</v>
      </c>
      <c r="G100" s="6">
        <f t="shared" si="5"/>
        <v>-89.140627756355329</v>
      </c>
      <c r="H100" s="6">
        <f t="shared" si="6"/>
        <v>90.859372243644671</v>
      </c>
      <c r="I100" s="7">
        <f t="shared" si="7"/>
        <v>180</v>
      </c>
      <c r="J100" s="7">
        <f t="shared" si="8"/>
        <v>180</v>
      </c>
      <c r="K100" s="7">
        <f t="shared" si="9"/>
        <v>0</v>
      </c>
      <c r="L100" s="11"/>
      <c r="M100" s="5"/>
      <c r="N100" s="5"/>
      <c r="O100" s="5"/>
      <c r="P100" t="s">
        <v>127</v>
      </c>
      <c r="Q100" t="s">
        <v>155</v>
      </c>
      <c r="R100">
        <v>317</v>
      </c>
      <c r="S100">
        <v>40</v>
      </c>
      <c r="T100">
        <v>180</v>
      </c>
      <c r="U100">
        <v>68</v>
      </c>
      <c r="V100">
        <v>15</v>
      </c>
      <c r="X100" t="s">
        <v>127</v>
      </c>
      <c r="Y100" t="s">
        <v>155</v>
      </c>
      <c r="Z100">
        <v>317</v>
      </c>
      <c r="AA100">
        <v>40</v>
      </c>
      <c r="AB100">
        <v>15</v>
      </c>
      <c r="AC100">
        <v>68</v>
      </c>
    </row>
    <row r="101" spans="1:29" x14ac:dyDescent="0.25">
      <c r="A101" t="s">
        <v>128</v>
      </c>
      <c r="B101">
        <v>169</v>
      </c>
      <c r="C101">
        <v>371</v>
      </c>
      <c r="D101">
        <v>317</v>
      </c>
      <c r="E101">
        <v>43</v>
      </c>
      <c r="G101" s="6">
        <f t="shared" si="5"/>
        <v>-139.05673786129486</v>
      </c>
      <c r="H101" s="6">
        <f t="shared" si="6"/>
        <v>90.872457122902034</v>
      </c>
      <c r="I101" s="7">
        <f t="shared" si="7"/>
        <v>131</v>
      </c>
      <c r="J101" s="7">
        <f t="shared" si="8"/>
        <v>131</v>
      </c>
      <c r="K101" s="7">
        <f t="shared" si="9"/>
        <v>0</v>
      </c>
      <c r="L101" s="11"/>
      <c r="M101" s="5"/>
      <c r="N101" s="5"/>
      <c r="O101" s="5"/>
      <c r="P101" t="s">
        <v>128</v>
      </c>
      <c r="Q101" t="s">
        <v>154</v>
      </c>
      <c r="R101">
        <v>317</v>
      </c>
      <c r="S101">
        <v>43</v>
      </c>
      <c r="T101">
        <v>131</v>
      </c>
      <c r="U101">
        <v>78</v>
      </c>
      <c r="V101">
        <v>20</v>
      </c>
      <c r="X101" t="s">
        <v>128</v>
      </c>
      <c r="Y101" t="s">
        <v>154</v>
      </c>
      <c r="Z101">
        <v>317</v>
      </c>
      <c r="AA101">
        <v>43</v>
      </c>
      <c r="AB101">
        <v>20</v>
      </c>
      <c r="AC101">
        <v>78</v>
      </c>
    </row>
    <row r="102" spans="1:29" x14ac:dyDescent="0.25">
      <c r="A102" t="s">
        <v>129</v>
      </c>
      <c r="B102">
        <v>495</v>
      </c>
      <c r="C102">
        <v>337</v>
      </c>
      <c r="D102">
        <v>338</v>
      </c>
      <c r="E102">
        <v>438</v>
      </c>
      <c r="G102" s="6">
        <f t="shared" si="5"/>
        <v>-28.998977146154004</v>
      </c>
      <c r="H102" s="6">
        <f t="shared" si="6"/>
        <v>-84.805571092265197</v>
      </c>
      <c r="I102" s="7">
        <f t="shared" si="7"/>
        <v>56</v>
      </c>
      <c r="J102" s="7">
        <f t="shared" si="8"/>
        <v>0</v>
      </c>
      <c r="K102" s="7">
        <f t="shared" si="9"/>
        <v>56</v>
      </c>
      <c r="L102" s="11"/>
      <c r="M102" s="5"/>
      <c r="N102" s="5"/>
      <c r="O102" s="5"/>
      <c r="P102" t="s">
        <v>129</v>
      </c>
      <c r="Q102" t="s">
        <v>154</v>
      </c>
      <c r="R102">
        <v>338</v>
      </c>
      <c r="S102">
        <v>438</v>
      </c>
      <c r="T102">
        <v>56</v>
      </c>
      <c r="U102">
        <v>65</v>
      </c>
      <c r="V102">
        <v>35</v>
      </c>
      <c r="X102" t="s">
        <v>129</v>
      </c>
      <c r="Y102" t="s">
        <v>154</v>
      </c>
      <c r="Z102">
        <v>338</v>
      </c>
      <c r="AA102">
        <v>438</v>
      </c>
      <c r="AB102">
        <v>35</v>
      </c>
      <c r="AC102">
        <v>65</v>
      </c>
    </row>
    <row r="103" spans="1:29" x14ac:dyDescent="0.25">
      <c r="A103" t="s">
        <v>130</v>
      </c>
      <c r="B103">
        <v>124</v>
      </c>
      <c r="C103">
        <v>278</v>
      </c>
      <c r="D103">
        <v>120</v>
      </c>
      <c r="E103">
        <v>234</v>
      </c>
      <c r="G103" s="6">
        <f t="shared" si="5"/>
        <v>-169.02775976218837</v>
      </c>
      <c r="H103" s="6">
        <f t="shared" si="6"/>
        <v>178.28164199834455</v>
      </c>
      <c r="I103" s="7">
        <f t="shared" si="7"/>
        <v>13</v>
      </c>
      <c r="J103" s="7">
        <f t="shared" si="8"/>
        <v>13</v>
      </c>
      <c r="K103" s="7">
        <f t="shared" si="9"/>
        <v>0</v>
      </c>
      <c r="L103" s="11"/>
      <c r="M103" s="5"/>
      <c r="N103" s="5"/>
      <c r="O103" s="5"/>
      <c r="P103" t="s">
        <v>130</v>
      </c>
      <c r="Q103" t="s">
        <v>154</v>
      </c>
      <c r="R103">
        <v>120</v>
      </c>
      <c r="S103">
        <v>234</v>
      </c>
      <c r="T103">
        <v>13</v>
      </c>
      <c r="U103">
        <v>65</v>
      </c>
      <c r="V103">
        <v>66</v>
      </c>
      <c r="X103" t="s">
        <v>130</v>
      </c>
      <c r="Y103" t="s">
        <v>154</v>
      </c>
      <c r="Z103">
        <v>120</v>
      </c>
      <c r="AA103">
        <v>234</v>
      </c>
      <c r="AB103">
        <v>66</v>
      </c>
      <c r="AC103">
        <v>65</v>
      </c>
    </row>
    <row r="104" spans="1:29" x14ac:dyDescent="0.25">
      <c r="A104" t="s">
        <v>131</v>
      </c>
      <c r="B104">
        <v>255</v>
      </c>
      <c r="C104">
        <v>429</v>
      </c>
      <c r="D104">
        <v>213</v>
      </c>
      <c r="E104">
        <v>408</v>
      </c>
      <c r="G104" s="6">
        <f t="shared" si="5"/>
        <v>-108.97887975571345</v>
      </c>
      <c r="H104" s="6">
        <f t="shared" si="6"/>
        <v>-122.49325458452631</v>
      </c>
      <c r="I104" s="7">
        <f t="shared" si="7"/>
        <v>14</v>
      </c>
      <c r="J104" s="7">
        <f t="shared" si="8"/>
        <v>0</v>
      </c>
      <c r="K104" s="7">
        <f t="shared" si="9"/>
        <v>14</v>
      </c>
      <c r="L104" s="11"/>
      <c r="M104" s="5"/>
      <c r="N104" s="5"/>
      <c r="O104" s="5"/>
      <c r="P104" t="s">
        <v>131</v>
      </c>
      <c r="Q104" t="s">
        <v>156</v>
      </c>
      <c r="R104">
        <v>213</v>
      </c>
      <c r="S104">
        <v>408</v>
      </c>
      <c r="T104">
        <v>14</v>
      </c>
      <c r="U104">
        <v>79</v>
      </c>
      <c r="V104">
        <v>59</v>
      </c>
      <c r="X104" t="s">
        <v>131</v>
      </c>
      <c r="Y104" t="s">
        <v>156</v>
      </c>
      <c r="Z104">
        <v>213</v>
      </c>
      <c r="AA104">
        <v>408</v>
      </c>
      <c r="AB104">
        <v>59</v>
      </c>
      <c r="AC104">
        <v>79</v>
      </c>
    </row>
    <row r="105" spans="1:29" x14ac:dyDescent="0.25">
      <c r="A105" t="s">
        <v>132</v>
      </c>
      <c r="B105">
        <v>358</v>
      </c>
      <c r="C105">
        <v>436</v>
      </c>
      <c r="D105">
        <v>382</v>
      </c>
      <c r="E105">
        <v>429</v>
      </c>
      <c r="G105" s="6">
        <f t="shared" si="5"/>
        <v>-79.027759762188353</v>
      </c>
      <c r="H105" s="6">
        <f t="shared" si="6"/>
        <v>-71.838319913482835</v>
      </c>
      <c r="I105" s="7">
        <f t="shared" si="7"/>
        <v>8</v>
      </c>
      <c r="J105" s="7">
        <f t="shared" si="8"/>
        <v>0</v>
      </c>
      <c r="K105" s="7">
        <f t="shared" si="9"/>
        <v>8</v>
      </c>
      <c r="L105" s="11"/>
      <c r="M105" s="5"/>
      <c r="N105" s="5"/>
      <c r="O105" s="5"/>
      <c r="P105" t="s">
        <v>132</v>
      </c>
      <c r="Q105" t="s">
        <v>156</v>
      </c>
      <c r="R105">
        <v>382</v>
      </c>
      <c r="S105">
        <v>429</v>
      </c>
      <c r="T105">
        <v>8</v>
      </c>
      <c r="U105">
        <v>83</v>
      </c>
      <c r="V105">
        <v>59</v>
      </c>
      <c r="X105" t="s">
        <v>132</v>
      </c>
      <c r="Y105" t="s">
        <v>156</v>
      </c>
      <c r="Z105">
        <v>382</v>
      </c>
      <c r="AA105">
        <v>429</v>
      </c>
      <c r="AB105">
        <v>59</v>
      </c>
      <c r="AC105">
        <v>83</v>
      </c>
    </row>
    <row r="106" spans="1:29" x14ac:dyDescent="0.25">
      <c r="A106" t="s">
        <v>133</v>
      </c>
      <c r="B106">
        <v>475</v>
      </c>
      <c r="C106">
        <v>366</v>
      </c>
      <c r="D106">
        <v>438</v>
      </c>
      <c r="E106">
        <v>400</v>
      </c>
      <c r="G106" s="6">
        <f t="shared" si="5"/>
        <v>-39.107772382680899</v>
      </c>
      <c r="H106" s="6">
        <f t="shared" si="6"/>
        <v>-53.591225432227652</v>
      </c>
      <c r="I106" s="7">
        <f t="shared" si="7"/>
        <v>15</v>
      </c>
      <c r="J106" s="7">
        <f t="shared" si="8"/>
        <v>0</v>
      </c>
      <c r="K106" s="7">
        <f t="shared" si="9"/>
        <v>15</v>
      </c>
      <c r="L106" s="11"/>
      <c r="M106" s="5"/>
      <c r="N106" s="5"/>
      <c r="O106" s="5"/>
      <c r="P106" t="s">
        <v>133</v>
      </c>
      <c r="Q106" t="s">
        <v>156</v>
      </c>
      <c r="R106">
        <v>438</v>
      </c>
      <c r="S106">
        <v>400</v>
      </c>
      <c r="T106">
        <v>15</v>
      </c>
      <c r="U106">
        <v>76</v>
      </c>
      <c r="V106">
        <v>74</v>
      </c>
      <c r="X106" t="s">
        <v>133</v>
      </c>
      <c r="Y106" t="s">
        <v>156</v>
      </c>
      <c r="Z106">
        <v>438</v>
      </c>
      <c r="AA106">
        <v>400</v>
      </c>
      <c r="AB106">
        <v>74</v>
      </c>
      <c r="AC106">
        <v>76</v>
      </c>
    </row>
    <row r="107" spans="1:29" x14ac:dyDescent="0.25">
      <c r="A107" t="s">
        <v>134</v>
      </c>
      <c r="B107">
        <v>189</v>
      </c>
      <c r="C107">
        <v>89</v>
      </c>
      <c r="D107">
        <v>189</v>
      </c>
      <c r="E107">
        <v>91</v>
      </c>
      <c r="G107" s="6">
        <f t="shared" si="5"/>
        <v>130.94326213870511</v>
      </c>
      <c r="H107" s="6">
        <f t="shared" si="6"/>
        <v>131.32176127800659</v>
      </c>
      <c r="I107" s="7">
        <f t="shared" si="7"/>
        <v>1</v>
      </c>
      <c r="J107" s="7">
        <f t="shared" si="8"/>
        <v>1</v>
      </c>
      <c r="K107" s="7">
        <f t="shared" si="9"/>
        <v>0</v>
      </c>
      <c r="L107" s="11"/>
      <c r="M107" s="5"/>
      <c r="N107" s="5"/>
      <c r="O107" s="5"/>
      <c r="P107" t="s">
        <v>134</v>
      </c>
      <c r="Q107" t="s">
        <v>153</v>
      </c>
      <c r="R107">
        <v>189</v>
      </c>
      <c r="S107">
        <v>91</v>
      </c>
      <c r="T107">
        <v>1</v>
      </c>
      <c r="U107">
        <v>60</v>
      </c>
      <c r="V107">
        <v>79</v>
      </c>
      <c r="X107" t="s">
        <v>134</v>
      </c>
      <c r="Y107" t="s">
        <v>153</v>
      </c>
      <c r="Z107">
        <v>189</v>
      </c>
      <c r="AA107">
        <v>91</v>
      </c>
      <c r="AB107">
        <v>79</v>
      </c>
      <c r="AC107">
        <v>60</v>
      </c>
    </row>
    <row r="108" spans="1:29" x14ac:dyDescent="0.25">
      <c r="A108" t="s">
        <v>135</v>
      </c>
      <c r="B108">
        <v>223</v>
      </c>
      <c r="C108">
        <v>415</v>
      </c>
      <c r="D108">
        <v>229</v>
      </c>
      <c r="E108">
        <v>418</v>
      </c>
      <c r="G108" s="6">
        <f t="shared" si="5"/>
        <v>-118.99897714615399</v>
      </c>
      <c r="H108" s="6">
        <f t="shared" si="6"/>
        <v>-117.07775140292654</v>
      </c>
      <c r="I108" s="7">
        <f t="shared" si="7"/>
        <v>2</v>
      </c>
      <c r="J108" s="7">
        <f t="shared" si="8"/>
        <v>0</v>
      </c>
      <c r="K108" s="7">
        <f t="shared" si="9"/>
        <v>2</v>
      </c>
      <c r="L108" s="11"/>
      <c r="M108" s="5"/>
      <c r="N108" s="5"/>
      <c r="O108" s="5"/>
      <c r="P108" t="s">
        <v>135</v>
      </c>
      <c r="Q108" t="s">
        <v>153</v>
      </c>
      <c r="R108">
        <v>229</v>
      </c>
      <c r="S108">
        <v>418</v>
      </c>
      <c r="T108">
        <v>2</v>
      </c>
      <c r="U108">
        <v>70</v>
      </c>
      <c r="V108">
        <v>77</v>
      </c>
      <c r="X108" t="s">
        <v>135</v>
      </c>
      <c r="Y108" t="s">
        <v>153</v>
      </c>
      <c r="Z108">
        <v>229</v>
      </c>
      <c r="AA108">
        <v>418</v>
      </c>
      <c r="AB108">
        <v>77</v>
      </c>
      <c r="AC108">
        <v>70</v>
      </c>
    </row>
    <row r="109" spans="1:29" x14ac:dyDescent="0.25">
      <c r="A109" t="s">
        <v>136</v>
      </c>
      <c r="B109">
        <v>145</v>
      </c>
      <c r="C109">
        <v>143</v>
      </c>
      <c r="D109">
        <v>152</v>
      </c>
      <c r="E109">
        <v>131</v>
      </c>
      <c r="G109" s="6">
        <f t="shared" si="5"/>
        <v>151.001022853846</v>
      </c>
      <c r="H109" s="6">
        <f t="shared" si="6"/>
        <v>147.02410880268957</v>
      </c>
      <c r="I109" s="7">
        <f t="shared" si="7"/>
        <v>4</v>
      </c>
      <c r="J109" s="7">
        <f t="shared" si="8"/>
        <v>4</v>
      </c>
      <c r="K109" s="7">
        <f t="shared" si="9"/>
        <v>0</v>
      </c>
      <c r="L109" s="11"/>
      <c r="M109" s="5"/>
      <c r="N109" s="5"/>
      <c r="O109" s="5"/>
      <c r="P109" t="s">
        <v>136</v>
      </c>
      <c r="Q109" t="s">
        <v>153</v>
      </c>
      <c r="R109">
        <v>152</v>
      </c>
      <c r="S109">
        <v>131</v>
      </c>
      <c r="T109">
        <v>4</v>
      </c>
      <c r="U109">
        <v>72</v>
      </c>
      <c r="V109">
        <v>82</v>
      </c>
      <c r="X109" t="s">
        <v>136</v>
      </c>
      <c r="Y109" t="s">
        <v>153</v>
      </c>
      <c r="Z109">
        <v>152</v>
      </c>
      <c r="AA109">
        <v>131</v>
      </c>
      <c r="AB109">
        <v>82</v>
      </c>
      <c r="AC109">
        <v>72</v>
      </c>
    </row>
    <row r="110" spans="1:29" x14ac:dyDescent="0.25">
      <c r="A110" t="s">
        <v>137</v>
      </c>
      <c r="B110">
        <v>135</v>
      </c>
      <c r="C110">
        <v>315</v>
      </c>
      <c r="D110">
        <v>131</v>
      </c>
      <c r="E110">
        <v>304</v>
      </c>
      <c r="G110" s="6">
        <f t="shared" si="5"/>
        <v>-157.93210043758978</v>
      </c>
      <c r="H110" s="6">
        <f t="shared" si="6"/>
        <v>-161.2926485725653</v>
      </c>
      <c r="I110" s="7">
        <f t="shared" si="7"/>
        <v>4</v>
      </c>
      <c r="J110" s="7">
        <f t="shared" si="8"/>
        <v>0</v>
      </c>
      <c r="K110" s="7">
        <f t="shared" si="9"/>
        <v>4</v>
      </c>
      <c r="L110" s="11"/>
      <c r="M110" s="5"/>
      <c r="N110" s="5"/>
      <c r="O110" s="5"/>
      <c r="P110" t="s">
        <v>137</v>
      </c>
      <c r="Q110" t="s">
        <v>155</v>
      </c>
      <c r="R110">
        <v>131</v>
      </c>
      <c r="S110">
        <v>304</v>
      </c>
      <c r="T110">
        <v>4</v>
      </c>
      <c r="U110">
        <v>73</v>
      </c>
      <c r="V110">
        <v>71</v>
      </c>
      <c r="X110" t="s">
        <v>137</v>
      </c>
      <c r="Y110" t="s">
        <v>155</v>
      </c>
      <c r="Z110">
        <v>131</v>
      </c>
      <c r="AA110">
        <v>304</v>
      </c>
      <c r="AB110">
        <v>71</v>
      </c>
      <c r="AC110">
        <v>73</v>
      </c>
    </row>
    <row r="111" spans="1:29" x14ac:dyDescent="0.25">
      <c r="A111" t="s">
        <v>138</v>
      </c>
      <c r="B111">
        <v>497</v>
      </c>
      <c r="C111">
        <v>334</v>
      </c>
      <c r="D111">
        <v>508</v>
      </c>
      <c r="E111">
        <v>304</v>
      </c>
      <c r="G111" s="6">
        <f t="shared" si="5"/>
        <v>-27.971584581381421</v>
      </c>
      <c r="H111" s="6">
        <f t="shared" si="6"/>
        <v>-18.799885158652661</v>
      </c>
      <c r="I111" s="7">
        <f t="shared" si="7"/>
        <v>10</v>
      </c>
      <c r="J111" s="7">
        <f t="shared" si="8"/>
        <v>0</v>
      </c>
      <c r="K111" s="7">
        <f t="shared" si="9"/>
        <v>10</v>
      </c>
      <c r="L111" s="11"/>
      <c r="M111" s="5"/>
      <c r="N111" s="5"/>
      <c r="O111" s="5"/>
      <c r="P111" t="s">
        <v>138</v>
      </c>
      <c r="Q111" t="s">
        <v>155</v>
      </c>
      <c r="R111">
        <v>508</v>
      </c>
      <c r="S111">
        <v>304</v>
      </c>
      <c r="T111">
        <v>10</v>
      </c>
      <c r="U111">
        <v>69</v>
      </c>
      <c r="V111">
        <v>68</v>
      </c>
      <c r="X111" t="s">
        <v>138</v>
      </c>
      <c r="Y111" t="s">
        <v>155</v>
      </c>
      <c r="Z111">
        <v>508</v>
      </c>
      <c r="AA111">
        <v>304</v>
      </c>
      <c r="AB111">
        <v>68</v>
      </c>
      <c r="AC111">
        <v>69</v>
      </c>
    </row>
    <row r="112" spans="1:29" x14ac:dyDescent="0.25">
      <c r="A112" t="s">
        <v>139</v>
      </c>
      <c r="B112">
        <v>292</v>
      </c>
      <c r="C112">
        <v>438</v>
      </c>
      <c r="D112">
        <v>496</v>
      </c>
      <c r="E112">
        <v>322</v>
      </c>
      <c r="G112" s="6">
        <f t="shared" si="5"/>
        <v>-98.049061701674503</v>
      </c>
      <c r="H112" s="6">
        <f t="shared" si="6"/>
        <v>-24.981239606216047</v>
      </c>
      <c r="I112" s="7">
        <f t="shared" si="7"/>
        <v>74</v>
      </c>
      <c r="J112" s="7">
        <f t="shared" si="8"/>
        <v>0</v>
      </c>
      <c r="K112" s="7">
        <f t="shared" si="9"/>
        <v>74</v>
      </c>
      <c r="L112" s="11"/>
      <c r="M112" s="5"/>
      <c r="N112" s="5"/>
      <c r="O112" s="5"/>
      <c r="P112" t="s">
        <v>139</v>
      </c>
      <c r="Q112" t="s">
        <v>155</v>
      </c>
      <c r="R112">
        <v>496</v>
      </c>
      <c r="S112">
        <v>322</v>
      </c>
      <c r="T112">
        <v>74</v>
      </c>
      <c r="U112">
        <v>69</v>
      </c>
      <c r="V112">
        <v>48</v>
      </c>
      <c r="X112" t="s">
        <v>139</v>
      </c>
      <c r="Y112" t="s">
        <v>155</v>
      </c>
      <c r="Z112">
        <v>496</v>
      </c>
      <c r="AA112">
        <v>322</v>
      </c>
      <c r="AB112">
        <v>48</v>
      </c>
      <c r="AC112">
        <v>69</v>
      </c>
    </row>
    <row r="113" spans="1:29" x14ac:dyDescent="0.25">
      <c r="A113" t="s">
        <v>140</v>
      </c>
      <c r="B113">
        <v>124</v>
      </c>
      <c r="C113">
        <v>282</v>
      </c>
      <c r="D113">
        <v>123</v>
      </c>
      <c r="E113">
        <v>272</v>
      </c>
      <c r="G113" s="6">
        <f t="shared" si="5"/>
        <v>-167.90524292298787</v>
      </c>
      <c r="H113" s="6">
        <f t="shared" si="6"/>
        <v>-170.77365578022381</v>
      </c>
      <c r="I113" s="7">
        <f t="shared" si="7"/>
        <v>3</v>
      </c>
      <c r="J113" s="7">
        <f t="shared" si="8"/>
        <v>0</v>
      </c>
      <c r="K113" s="7">
        <f t="shared" si="9"/>
        <v>3</v>
      </c>
      <c r="L113" s="11"/>
      <c r="M113" s="5"/>
      <c r="N113" s="5"/>
      <c r="O113" s="5"/>
      <c r="P113" t="s">
        <v>140</v>
      </c>
      <c r="Q113" t="s">
        <v>154</v>
      </c>
      <c r="R113">
        <v>123</v>
      </c>
      <c r="S113">
        <v>272</v>
      </c>
      <c r="T113">
        <v>3</v>
      </c>
      <c r="U113">
        <v>65</v>
      </c>
      <c r="V113">
        <v>72</v>
      </c>
      <c r="X113" t="s">
        <v>140</v>
      </c>
      <c r="Y113" t="s">
        <v>154</v>
      </c>
      <c r="Z113">
        <v>123</v>
      </c>
      <c r="AA113">
        <v>272</v>
      </c>
      <c r="AB113">
        <v>72</v>
      </c>
      <c r="AC113">
        <v>65</v>
      </c>
    </row>
    <row r="114" spans="1:29" x14ac:dyDescent="0.25">
      <c r="A114" t="s">
        <v>141</v>
      </c>
      <c r="B114">
        <v>313</v>
      </c>
      <c r="C114">
        <v>40</v>
      </c>
      <c r="D114">
        <v>270</v>
      </c>
      <c r="E114">
        <v>47</v>
      </c>
      <c r="G114" s="6">
        <f t="shared" si="5"/>
        <v>92.004534032105894</v>
      </c>
      <c r="H114" s="6">
        <f t="shared" si="6"/>
        <v>104.52415193741918</v>
      </c>
      <c r="I114" s="7">
        <f t="shared" si="7"/>
        <v>13</v>
      </c>
      <c r="J114" s="7">
        <f t="shared" si="8"/>
        <v>13</v>
      </c>
      <c r="K114" s="7">
        <f t="shared" si="9"/>
        <v>0</v>
      </c>
      <c r="L114" s="11"/>
      <c r="M114" s="5"/>
      <c r="N114" s="5"/>
      <c r="O114" s="5"/>
      <c r="P114" t="s">
        <v>141</v>
      </c>
      <c r="Q114" t="s">
        <v>154</v>
      </c>
      <c r="R114">
        <v>270</v>
      </c>
      <c r="S114">
        <v>47</v>
      </c>
      <c r="T114">
        <v>13</v>
      </c>
      <c r="U114">
        <v>61</v>
      </c>
      <c r="V114">
        <v>86</v>
      </c>
      <c r="X114" t="s">
        <v>141</v>
      </c>
      <c r="Y114" t="s">
        <v>154</v>
      </c>
      <c r="Z114">
        <v>270</v>
      </c>
      <c r="AA114">
        <v>47</v>
      </c>
      <c r="AB114">
        <v>86</v>
      </c>
      <c r="AC114">
        <v>61</v>
      </c>
    </row>
    <row r="115" spans="1:29" x14ac:dyDescent="0.25">
      <c r="A115" t="s">
        <v>142</v>
      </c>
      <c r="B115">
        <v>162</v>
      </c>
      <c r="C115">
        <v>117</v>
      </c>
      <c r="D115">
        <v>186</v>
      </c>
      <c r="E115">
        <v>92</v>
      </c>
      <c r="G115" s="6">
        <f t="shared" si="5"/>
        <v>142.09991964463163</v>
      </c>
      <c r="H115" s="6">
        <f t="shared" si="6"/>
        <v>132.15786211634435</v>
      </c>
      <c r="I115" s="7">
        <f t="shared" si="7"/>
        <v>10</v>
      </c>
      <c r="J115" s="7">
        <f t="shared" si="8"/>
        <v>10</v>
      </c>
      <c r="K115" s="7">
        <f t="shared" si="9"/>
        <v>0</v>
      </c>
      <c r="L115" s="11"/>
      <c r="M115" s="5"/>
      <c r="N115" s="5"/>
      <c r="O115" s="5"/>
      <c r="P115" t="s">
        <v>142</v>
      </c>
      <c r="Q115" t="s">
        <v>154</v>
      </c>
      <c r="R115">
        <v>186</v>
      </c>
      <c r="S115">
        <v>92</v>
      </c>
      <c r="T115">
        <v>10</v>
      </c>
      <c r="U115">
        <v>58</v>
      </c>
      <c r="V115">
        <v>67</v>
      </c>
      <c r="X115" t="s">
        <v>142</v>
      </c>
      <c r="Y115" t="s">
        <v>154</v>
      </c>
      <c r="Z115">
        <v>186</v>
      </c>
      <c r="AA115">
        <v>92</v>
      </c>
      <c r="AB115">
        <v>67</v>
      </c>
      <c r="AC115">
        <v>58</v>
      </c>
    </row>
    <row r="116" spans="1:29" x14ac:dyDescent="0.25">
      <c r="A116" t="s">
        <v>143</v>
      </c>
      <c r="B116">
        <v>278</v>
      </c>
      <c r="C116">
        <v>44</v>
      </c>
      <c r="D116">
        <v>259</v>
      </c>
      <c r="E116">
        <v>51</v>
      </c>
      <c r="G116" s="6">
        <f t="shared" si="5"/>
        <v>102.09475707701209</v>
      </c>
      <c r="H116" s="6">
        <f t="shared" si="6"/>
        <v>107.88755357204427</v>
      </c>
      <c r="I116" s="7">
        <f t="shared" si="7"/>
        <v>6</v>
      </c>
      <c r="J116" s="7">
        <f t="shared" si="8"/>
        <v>6</v>
      </c>
      <c r="K116" s="7">
        <f t="shared" si="9"/>
        <v>0</v>
      </c>
      <c r="L116" s="11"/>
      <c r="M116" s="5"/>
      <c r="N116" s="5"/>
      <c r="O116" s="5"/>
      <c r="P116" t="s">
        <v>143</v>
      </c>
      <c r="Q116" t="s">
        <v>156</v>
      </c>
      <c r="R116">
        <v>259</v>
      </c>
      <c r="S116">
        <v>51</v>
      </c>
      <c r="T116">
        <v>6</v>
      </c>
      <c r="U116">
        <v>61</v>
      </c>
      <c r="V116">
        <v>72</v>
      </c>
      <c r="X116" t="s">
        <v>143</v>
      </c>
      <c r="Y116" t="s">
        <v>156</v>
      </c>
      <c r="Z116">
        <v>259</v>
      </c>
      <c r="AA116">
        <v>51</v>
      </c>
      <c r="AB116">
        <v>72</v>
      </c>
      <c r="AC116">
        <v>61</v>
      </c>
    </row>
    <row r="117" spans="1:29" x14ac:dyDescent="0.25">
      <c r="A117" t="s">
        <v>144</v>
      </c>
      <c r="B117">
        <v>520</v>
      </c>
      <c r="C117">
        <v>233</v>
      </c>
      <c r="D117">
        <v>520</v>
      </c>
      <c r="E117">
        <v>244</v>
      </c>
      <c r="G117" s="6">
        <f t="shared" si="5"/>
        <v>2.0045340321059042</v>
      </c>
      <c r="H117" s="6">
        <f t="shared" si="6"/>
        <v>-1.1457628381751035</v>
      </c>
      <c r="I117" s="7">
        <f t="shared" si="7"/>
        <v>4</v>
      </c>
      <c r="J117" s="7">
        <f t="shared" si="8"/>
        <v>0</v>
      </c>
      <c r="K117" s="7">
        <f t="shared" si="9"/>
        <v>4</v>
      </c>
      <c r="L117" s="11"/>
      <c r="M117" s="5"/>
      <c r="N117" s="5"/>
      <c r="O117" s="5"/>
      <c r="P117" t="s">
        <v>144</v>
      </c>
      <c r="Q117" t="s">
        <v>156</v>
      </c>
      <c r="R117">
        <v>520</v>
      </c>
      <c r="S117">
        <v>244</v>
      </c>
      <c r="T117">
        <v>4</v>
      </c>
      <c r="U117">
        <v>83</v>
      </c>
      <c r="V117">
        <v>77</v>
      </c>
      <c r="X117" t="s">
        <v>144</v>
      </c>
      <c r="Y117" t="s">
        <v>156</v>
      </c>
      <c r="Z117">
        <v>520</v>
      </c>
      <c r="AA117">
        <v>244</v>
      </c>
      <c r="AB117">
        <v>77</v>
      </c>
      <c r="AC117">
        <v>83</v>
      </c>
    </row>
    <row r="118" spans="1:29" x14ac:dyDescent="0.25">
      <c r="A118" t="s">
        <v>145</v>
      </c>
      <c r="B118">
        <v>426</v>
      </c>
      <c r="C118">
        <v>410</v>
      </c>
      <c r="D118">
        <v>419</v>
      </c>
      <c r="E118">
        <v>411</v>
      </c>
      <c r="G118" s="6">
        <f t="shared" si="5"/>
        <v>-58.055247223796606</v>
      </c>
      <c r="H118" s="6">
        <f t="shared" si="6"/>
        <v>-59.931417178137551</v>
      </c>
      <c r="I118" s="7">
        <f t="shared" si="7"/>
        <v>2</v>
      </c>
      <c r="J118" s="7">
        <f t="shared" si="8"/>
        <v>0</v>
      </c>
      <c r="K118" s="7">
        <f t="shared" si="9"/>
        <v>2</v>
      </c>
      <c r="L118" s="11"/>
      <c r="M118" s="5"/>
      <c r="N118" s="5"/>
      <c r="O118" s="5"/>
      <c r="P118" t="s">
        <v>145</v>
      </c>
      <c r="Q118" t="s">
        <v>156</v>
      </c>
      <c r="R118">
        <v>419</v>
      </c>
      <c r="S118">
        <v>411</v>
      </c>
      <c r="T118">
        <v>2</v>
      </c>
      <c r="U118">
        <v>62</v>
      </c>
      <c r="V118">
        <v>76</v>
      </c>
      <c r="X118" t="s">
        <v>145</v>
      </c>
      <c r="Y118" t="s">
        <v>156</v>
      </c>
      <c r="Z118">
        <v>419</v>
      </c>
      <c r="AA118">
        <v>411</v>
      </c>
      <c r="AB118">
        <v>76</v>
      </c>
      <c r="AC118">
        <v>62</v>
      </c>
    </row>
    <row r="119" spans="1:29" x14ac:dyDescent="0.25">
      <c r="A119" t="s">
        <v>146</v>
      </c>
      <c r="B119">
        <v>348</v>
      </c>
      <c r="C119">
        <v>42</v>
      </c>
      <c r="D119">
        <v>379</v>
      </c>
      <c r="E119">
        <v>48</v>
      </c>
      <c r="G119" s="6">
        <f t="shared" si="5"/>
        <v>81.950938298325497</v>
      </c>
      <c r="H119" s="6">
        <f t="shared" si="6"/>
        <v>72.918243130857689</v>
      </c>
      <c r="I119" s="7">
        <f t="shared" si="7"/>
        <v>10</v>
      </c>
      <c r="J119" s="7">
        <f t="shared" si="8"/>
        <v>10</v>
      </c>
      <c r="K119" s="7">
        <f t="shared" si="9"/>
        <v>0</v>
      </c>
      <c r="L119" s="11"/>
      <c r="M119" s="5"/>
      <c r="N119" s="5"/>
      <c r="O119" s="5"/>
      <c r="P119" t="s">
        <v>146</v>
      </c>
      <c r="Q119" t="s">
        <v>153</v>
      </c>
      <c r="R119">
        <v>379</v>
      </c>
      <c r="S119">
        <v>48</v>
      </c>
      <c r="T119">
        <v>10</v>
      </c>
      <c r="U119">
        <v>82</v>
      </c>
      <c r="V119">
        <v>77</v>
      </c>
      <c r="X119" t="s">
        <v>146</v>
      </c>
      <c r="Y119" t="s">
        <v>153</v>
      </c>
      <c r="Z119">
        <v>379</v>
      </c>
      <c r="AA119">
        <v>48</v>
      </c>
      <c r="AB119">
        <v>77</v>
      </c>
      <c r="AC119">
        <v>82</v>
      </c>
    </row>
    <row r="120" spans="1:29" x14ac:dyDescent="0.25">
      <c r="A120" t="s">
        <v>147</v>
      </c>
      <c r="B120">
        <v>469</v>
      </c>
      <c r="C120">
        <v>106</v>
      </c>
      <c r="D120">
        <v>443</v>
      </c>
      <c r="E120">
        <v>83</v>
      </c>
      <c r="G120" s="6">
        <f t="shared" si="5"/>
        <v>41.965960353054982</v>
      </c>
      <c r="H120" s="6">
        <f t="shared" si="6"/>
        <v>51.923448914810535</v>
      </c>
      <c r="I120" s="7">
        <f t="shared" si="7"/>
        <v>10</v>
      </c>
      <c r="J120" s="7">
        <f t="shared" si="8"/>
        <v>10</v>
      </c>
      <c r="K120" s="7">
        <f t="shared" si="9"/>
        <v>0</v>
      </c>
      <c r="L120" s="11"/>
      <c r="M120" s="5"/>
      <c r="N120" s="5"/>
      <c r="O120" s="5"/>
      <c r="P120" t="s">
        <v>147</v>
      </c>
      <c r="Q120" t="s">
        <v>153</v>
      </c>
      <c r="R120">
        <v>443</v>
      </c>
      <c r="S120">
        <v>83</v>
      </c>
      <c r="T120">
        <v>10</v>
      </c>
      <c r="U120">
        <v>77</v>
      </c>
      <c r="V120">
        <v>89</v>
      </c>
      <c r="X120" t="s">
        <v>147</v>
      </c>
      <c r="Y120" t="s">
        <v>153</v>
      </c>
      <c r="Z120">
        <v>443</v>
      </c>
      <c r="AA120">
        <v>83</v>
      </c>
      <c r="AB120">
        <v>89</v>
      </c>
      <c r="AC120">
        <v>77</v>
      </c>
    </row>
    <row r="121" spans="1:29" x14ac:dyDescent="0.25">
      <c r="A121" t="s">
        <v>148</v>
      </c>
      <c r="B121">
        <v>143</v>
      </c>
      <c r="C121">
        <v>146</v>
      </c>
      <c r="D121">
        <v>147</v>
      </c>
      <c r="E121">
        <v>141</v>
      </c>
      <c r="G121" s="6">
        <f t="shared" si="5"/>
        <v>152.02841541861858</v>
      </c>
      <c r="H121" s="6">
        <f t="shared" si="6"/>
        <v>150.21946483117381</v>
      </c>
      <c r="I121" s="7">
        <f t="shared" si="7"/>
        <v>2</v>
      </c>
      <c r="J121" s="7">
        <f t="shared" si="8"/>
        <v>2</v>
      </c>
      <c r="K121" s="7">
        <f t="shared" si="9"/>
        <v>0</v>
      </c>
      <c r="L121" s="11"/>
      <c r="M121" s="5"/>
      <c r="N121" s="5"/>
      <c r="O121" s="5"/>
      <c r="P121" t="s">
        <v>148</v>
      </c>
      <c r="Q121" t="s">
        <v>153</v>
      </c>
      <c r="R121">
        <v>147</v>
      </c>
      <c r="S121">
        <v>141</v>
      </c>
      <c r="T121">
        <v>2</v>
      </c>
      <c r="U121">
        <v>51</v>
      </c>
      <c r="V121">
        <v>70</v>
      </c>
      <c r="X121" t="s">
        <v>148</v>
      </c>
      <c r="Y121" t="s">
        <v>153</v>
      </c>
      <c r="Z121">
        <v>147</v>
      </c>
      <c r="AA121">
        <v>141</v>
      </c>
      <c r="AB121">
        <v>70</v>
      </c>
      <c r="AC121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opLeftCell="D1" workbookViewId="0">
      <selection activeCell="U2" sqref="U2:U121"/>
    </sheetView>
  </sheetViews>
  <sheetFormatPr defaultRowHeight="15" x14ac:dyDescent="0.25"/>
  <sheetData>
    <row r="1" spans="1:3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8" t="s">
        <v>26</v>
      </c>
      <c r="R1" s="18" t="s">
        <v>15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  <c r="AB1" t="s">
        <v>149</v>
      </c>
      <c r="AC1" t="s">
        <v>15</v>
      </c>
      <c r="AD1" t="s">
        <v>150</v>
      </c>
      <c r="AE1" t="s">
        <v>151</v>
      </c>
      <c r="AF1" t="s">
        <v>152</v>
      </c>
      <c r="AG1" t="s">
        <v>157</v>
      </c>
    </row>
    <row r="2" spans="1:33" ht="16.5" thickTop="1" thickBot="1" x14ac:dyDescent="0.3">
      <c r="A2" t="s">
        <v>29</v>
      </c>
      <c r="B2">
        <v>456</v>
      </c>
      <c r="C2">
        <v>386</v>
      </c>
      <c r="D2">
        <v>468</v>
      </c>
      <c r="E2">
        <v>370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-41.295372557922889</v>
      </c>
      <c r="I2" s="7">
        <f>MAX(1,CEILING(MIN(MOD(G2-H2,360),MOD(H2-G2,360)),1))</f>
        <v>6</v>
      </c>
      <c r="J2" s="7">
        <f>IF(H2&gt;1,I2,0)</f>
        <v>0</v>
      </c>
      <c r="K2" s="7">
        <f>IF(H2&lt;1,I2,0)</f>
        <v>6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468</v>
      </c>
      <c r="T2">
        <v>370</v>
      </c>
      <c r="U2">
        <v>6</v>
      </c>
      <c r="V2">
        <v>12</v>
      </c>
      <c r="W2">
        <v>82</v>
      </c>
      <c r="AB2" t="s">
        <v>29</v>
      </c>
      <c r="AC2" t="s">
        <v>155</v>
      </c>
      <c r="AD2">
        <v>468</v>
      </c>
      <c r="AE2">
        <v>370</v>
      </c>
      <c r="AF2">
        <v>82</v>
      </c>
      <c r="AG2">
        <v>12</v>
      </c>
    </row>
    <row r="3" spans="1:33" ht="15.75" thickBot="1" x14ac:dyDescent="0.3">
      <c r="A3" t="s">
        <v>30</v>
      </c>
      <c r="B3">
        <v>121</v>
      </c>
      <c r="C3">
        <v>216</v>
      </c>
      <c r="D3">
        <v>123</v>
      </c>
      <c r="E3">
        <v>237</v>
      </c>
      <c r="G3" s="6">
        <f t="shared" ref="G3:G66" si="1">ATAN2(2*(B3-$M$2/2)/$M$4,2*($N$2/2-C3)/$M$4)*180/PI()</f>
        <v>173.12316926256318</v>
      </c>
      <c r="H3" s="6">
        <f t="shared" si="0"/>
        <v>179.12754287709797</v>
      </c>
      <c r="I3" s="7">
        <f t="shared" ref="I3:I66" si="2">MAX(1,CEILING(MIN(MOD(G3-H3,360),MOD(H3-G3,360)),1))</f>
        <v>7</v>
      </c>
      <c r="J3" s="7">
        <f t="shared" ref="J3:J66" si="3">IF(H3&gt;1,I3,0)</f>
        <v>7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156</v>
      </c>
      <c r="S3">
        <v>123</v>
      </c>
      <c r="T3">
        <v>237</v>
      </c>
      <c r="U3">
        <v>7</v>
      </c>
      <c r="V3">
        <v>56</v>
      </c>
      <c r="W3">
        <v>43</v>
      </c>
      <c r="AB3" t="s">
        <v>30</v>
      </c>
      <c r="AC3" t="s">
        <v>155</v>
      </c>
      <c r="AD3">
        <v>123</v>
      </c>
      <c r="AE3">
        <v>237</v>
      </c>
      <c r="AF3">
        <v>43</v>
      </c>
      <c r="AG3">
        <v>56</v>
      </c>
    </row>
    <row r="4" spans="1:33" ht="15.75" thickBot="1" x14ac:dyDescent="0.3">
      <c r="A4" t="s">
        <v>31</v>
      </c>
      <c r="B4">
        <v>229</v>
      </c>
      <c r="C4">
        <v>418</v>
      </c>
      <c r="D4">
        <v>162</v>
      </c>
      <c r="E4">
        <v>139</v>
      </c>
      <c r="G4" s="6">
        <f t="shared" si="1"/>
        <v>-117.07775140292654</v>
      </c>
      <c r="H4" s="6">
        <f t="shared" si="0"/>
        <v>147.41163858922658</v>
      </c>
      <c r="I4" s="7">
        <f t="shared" si="2"/>
        <v>96</v>
      </c>
      <c r="J4" s="7">
        <f t="shared" si="3"/>
        <v>96</v>
      </c>
      <c r="K4" s="7">
        <f t="shared" si="4"/>
        <v>0</v>
      </c>
      <c r="L4" s="8" t="s">
        <v>14</v>
      </c>
      <c r="M4" s="9">
        <v>400</v>
      </c>
      <c r="N4" s="5"/>
      <c r="Q4" t="s">
        <v>31</v>
      </c>
      <c r="R4" t="s">
        <v>154</v>
      </c>
      <c r="S4">
        <v>162</v>
      </c>
      <c r="T4">
        <v>139</v>
      </c>
      <c r="U4">
        <v>96</v>
      </c>
      <c r="V4">
        <v>13</v>
      </c>
      <c r="W4">
        <v>10</v>
      </c>
      <c r="AB4" t="s">
        <v>31</v>
      </c>
      <c r="AC4" t="s">
        <v>155</v>
      </c>
      <c r="AD4">
        <v>162</v>
      </c>
      <c r="AE4">
        <v>139</v>
      </c>
      <c r="AF4">
        <v>10</v>
      </c>
      <c r="AG4">
        <v>13</v>
      </c>
    </row>
    <row r="5" spans="1:33" x14ac:dyDescent="0.25">
      <c r="A5" t="s">
        <v>32</v>
      </c>
      <c r="B5">
        <v>519</v>
      </c>
      <c r="C5">
        <v>264</v>
      </c>
      <c r="D5">
        <v>448</v>
      </c>
      <c r="E5">
        <v>389</v>
      </c>
      <c r="G5" s="6">
        <f t="shared" si="1"/>
        <v>-6.8768307374367952</v>
      </c>
      <c r="H5" s="6">
        <f t="shared" si="0"/>
        <v>-49.335430085840208</v>
      </c>
      <c r="I5" s="7">
        <f t="shared" si="2"/>
        <v>43</v>
      </c>
      <c r="J5" s="7">
        <f t="shared" si="3"/>
        <v>0</v>
      </c>
      <c r="K5" s="7">
        <f t="shared" si="4"/>
        <v>43</v>
      </c>
      <c r="L5" s="11"/>
      <c r="M5" s="5"/>
      <c r="N5" s="5"/>
      <c r="Q5" t="s">
        <v>32</v>
      </c>
      <c r="R5" t="s">
        <v>154</v>
      </c>
      <c r="S5">
        <v>448</v>
      </c>
      <c r="T5">
        <v>389</v>
      </c>
      <c r="U5">
        <v>43</v>
      </c>
      <c r="V5">
        <v>6</v>
      </c>
      <c r="W5">
        <v>3</v>
      </c>
      <c r="AB5" t="s">
        <v>32</v>
      </c>
      <c r="AC5" t="s">
        <v>154</v>
      </c>
      <c r="AD5">
        <v>448</v>
      </c>
      <c r="AE5">
        <v>389</v>
      </c>
      <c r="AF5">
        <v>3</v>
      </c>
      <c r="AG5">
        <v>6</v>
      </c>
    </row>
    <row r="6" spans="1:33" x14ac:dyDescent="0.25">
      <c r="A6" t="s">
        <v>33</v>
      </c>
      <c r="B6">
        <v>440</v>
      </c>
      <c r="C6">
        <v>80</v>
      </c>
      <c r="D6">
        <v>435</v>
      </c>
      <c r="E6">
        <v>87</v>
      </c>
      <c r="G6" s="6">
        <f t="shared" si="1"/>
        <v>53.13010235415598</v>
      </c>
      <c r="H6" s="6">
        <f t="shared" si="0"/>
        <v>53.070232177918093</v>
      </c>
      <c r="I6" s="7">
        <f t="shared" si="2"/>
        <v>1</v>
      </c>
      <c r="J6" s="7">
        <f t="shared" si="3"/>
        <v>1</v>
      </c>
      <c r="K6" s="7">
        <f t="shared" si="4"/>
        <v>0</v>
      </c>
      <c r="L6" s="11"/>
      <c r="M6" s="5"/>
      <c r="N6" s="5"/>
      <c r="Q6" t="s">
        <v>33</v>
      </c>
      <c r="R6" t="s">
        <v>156</v>
      </c>
      <c r="S6">
        <v>435</v>
      </c>
      <c r="T6">
        <v>87</v>
      </c>
      <c r="U6">
        <v>1</v>
      </c>
      <c r="V6">
        <v>68</v>
      </c>
      <c r="W6">
        <v>75</v>
      </c>
      <c r="AB6" t="s">
        <v>33</v>
      </c>
      <c r="AC6" t="s">
        <v>154</v>
      </c>
      <c r="AD6">
        <v>435</v>
      </c>
      <c r="AE6">
        <v>87</v>
      </c>
      <c r="AF6">
        <v>75</v>
      </c>
      <c r="AG6">
        <v>68</v>
      </c>
    </row>
    <row r="7" spans="1:33" x14ac:dyDescent="0.25">
      <c r="A7" t="s">
        <v>34</v>
      </c>
      <c r="B7">
        <v>152</v>
      </c>
      <c r="C7">
        <v>349</v>
      </c>
      <c r="D7">
        <v>121</v>
      </c>
      <c r="E7">
        <v>230</v>
      </c>
      <c r="G7" s="6">
        <f t="shared" si="1"/>
        <v>-147.02410880268957</v>
      </c>
      <c r="H7" s="6">
        <f t="shared" si="0"/>
        <v>177.12323492969944</v>
      </c>
      <c r="I7" s="7">
        <f t="shared" si="2"/>
        <v>36</v>
      </c>
      <c r="J7" s="7">
        <f t="shared" si="3"/>
        <v>36</v>
      </c>
      <c r="K7" s="7">
        <f t="shared" si="4"/>
        <v>0</v>
      </c>
      <c r="L7" s="11"/>
      <c r="M7" s="5"/>
      <c r="N7" s="5"/>
      <c r="Q7" t="s">
        <v>34</v>
      </c>
      <c r="R7" t="s">
        <v>153</v>
      </c>
      <c r="S7">
        <v>121</v>
      </c>
      <c r="T7">
        <v>230</v>
      </c>
      <c r="U7">
        <v>36</v>
      </c>
      <c r="V7">
        <v>30</v>
      </c>
      <c r="W7">
        <v>10</v>
      </c>
      <c r="AB7" t="s">
        <v>34</v>
      </c>
      <c r="AC7" t="s">
        <v>154</v>
      </c>
      <c r="AD7">
        <v>121</v>
      </c>
      <c r="AE7">
        <v>230</v>
      </c>
      <c r="AF7">
        <v>10</v>
      </c>
      <c r="AG7">
        <v>30</v>
      </c>
    </row>
    <row r="8" spans="1:33" x14ac:dyDescent="0.25">
      <c r="A8" t="s">
        <v>35</v>
      </c>
      <c r="B8">
        <v>120</v>
      </c>
      <c r="C8">
        <v>250</v>
      </c>
      <c r="D8">
        <v>120</v>
      </c>
      <c r="E8">
        <v>234</v>
      </c>
      <c r="G8" s="6">
        <f t="shared" si="1"/>
        <v>-177.13759477388825</v>
      </c>
      <c r="H8" s="6">
        <f t="shared" si="0"/>
        <v>178.28164199834455</v>
      </c>
      <c r="I8" s="7">
        <f t="shared" si="2"/>
        <v>5</v>
      </c>
      <c r="J8" s="7">
        <f t="shared" si="3"/>
        <v>5</v>
      </c>
      <c r="K8" s="7">
        <f t="shared" si="4"/>
        <v>0</v>
      </c>
      <c r="L8" s="11"/>
      <c r="M8" s="5"/>
      <c r="N8" s="5"/>
      <c r="Q8" t="s">
        <v>35</v>
      </c>
      <c r="R8" t="s">
        <v>156</v>
      </c>
      <c r="S8">
        <v>120</v>
      </c>
      <c r="T8">
        <v>234</v>
      </c>
      <c r="U8">
        <v>5</v>
      </c>
      <c r="V8">
        <v>76</v>
      </c>
      <c r="W8">
        <v>86</v>
      </c>
      <c r="AB8" t="s">
        <v>35</v>
      </c>
      <c r="AC8" t="s">
        <v>156</v>
      </c>
      <c r="AD8">
        <v>120</v>
      </c>
      <c r="AE8">
        <v>234</v>
      </c>
      <c r="AF8">
        <v>86</v>
      </c>
      <c r="AG8">
        <v>76</v>
      </c>
    </row>
    <row r="9" spans="1:33" x14ac:dyDescent="0.25">
      <c r="A9" t="s">
        <v>36</v>
      </c>
      <c r="B9">
        <v>480</v>
      </c>
      <c r="C9">
        <v>360</v>
      </c>
      <c r="D9">
        <v>320</v>
      </c>
      <c r="E9">
        <v>381</v>
      </c>
      <c r="G9" s="6">
        <f t="shared" si="1"/>
        <v>-36.86989764584402</v>
      </c>
      <c r="H9" s="6">
        <f t="shared" si="0"/>
        <v>-90</v>
      </c>
      <c r="I9" s="7">
        <f t="shared" si="2"/>
        <v>54</v>
      </c>
      <c r="J9" s="7">
        <f t="shared" si="3"/>
        <v>0</v>
      </c>
      <c r="K9" s="7">
        <f t="shared" si="4"/>
        <v>54</v>
      </c>
      <c r="L9" s="11"/>
      <c r="M9" s="5"/>
      <c r="N9" s="5"/>
      <c r="Q9" t="s">
        <v>36</v>
      </c>
      <c r="R9" t="s">
        <v>155</v>
      </c>
      <c r="S9">
        <v>320</v>
      </c>
      <c r="T9">
        <v>381</v>
      </c>
      <c r="U9">
        <v>54</v>
      </c>
      <c r="V9">
        <v>41</v>
      </c>
      <c r="W9">
        <v>4</v>
      </c>
      <c r="AB9" t="s">
        <v>36</v>
      </c>
      <c r="AC9" t="s">
        <v>156</v>
      </c>
      <c r="AD9">
        <v>320</v>
      </c>
      <c r="AE9">
        <v>381</v>
      </c>
      <c r="AF9">
        <v>4</v>
      </c>
      <c r="AG9">
        <v>41</v>
      </c>
    </row>
    <row r="10" spans="1:33" x14ac:dyDescent="0.25">
      <c r="A10" t="s">
        <v>37</v>
      </c>
      <c r="B10">
        <v>466</v>
      </c>
      <c r="C10">
        <v>104</v>
      </c>
      <c r="D10">
        <v>454</v>
      </c>
      <c r="E10">
        <v>76</v>
      </c>
      <c r="G10" s="6">
        <f t="shared" si="1"/>
        <v>42.969085763146893</v>
      </c>
      <c r="H10" s="6">
        <f t="shared" si="0"/>
        <v>50.748663417287766</v>
      </c>
      <c r="I10" s="7">
        <f t="shared" si="2"/>
        <v>8</v>
      </c>
      <c r="J10" s="7">
        <f t="shared" si="3"/>
        <v>8</v>
      </c>
      <c r="K10" s="7">
        <f t="shared" si="4"/>
        <v>0</v>
      </c>
      <c r="L10" s="11"/>
      <c r="M10" s="5"/>
      <c r="N10" s="5"/>
      <c r="Q10" t="s">
        <v>37</v>
      </c>
      <c r="R10" t="s">
        <v>153</v>
      </c>
      <c r="S10">
        <v>454</v>
      </c>
      <c r="T10">
        <v>76</v>
      </c>
      <c r="U10">
        <v>8</v>
      </c>
      <c r="V10">
        <v>72</v>
      </c>
      <c r="W10">
        <v>98</v>
      </c>
      <c r="AB10" t="s">
        <v>37</v>
      </c>
      <c r="AC10" t="s">
        <v>156</v>
      </c>
      <c r="AD10">
        <v>454</v>
      </c>
      <c r="AE10">
        <v>76</v>
      </c>
      <c r="AF10">
        <v>98</v>
      </c>
      <c r="AG10">
        <v>72</v>
      </c>
    </row>
    <row r="11" spans="1:33" x14ac:dyDescent="0.25">
      <c r="A11" t="s">
        <v>38</v>
      </c>
      <c r="B11">
        <v>511</v>
      </c>
      <c r="C11">
        <v>298</v>
      </c>
      <c r="D11">
        <v>516</v>
      </c>
      <c r="E11">
        <v>226</v>
      </c>
      <c r="G11" s="6">
        <f t="shared" si="1"/>
        <v>-16.891695744674493</v>
      </c>
      <c r="H11" s="6">
        <f t="shared" si="0"/>
        <v>4.0856167799748775</v>
      </c>
      <c r="I11" s="7">
        <f t="shared" si="2"/>
        <v>21</v>
      </c>
      <c r="J11" s="7">
        <f t="shared" si="3"/>
        <v>21</v>
      </c>
      <c r="K11" s="7">
        <f t="shared" si="4"/>
        <v>0</v>
      </c>
      <c r="L11" s="11"/>
      <c r="M11" s="5"/>
      <c r="N11" s="5"/>
      <c r="Q11" t="s">
        <v>38</v>
      </c>
      <c r="R11" t="s">
        <v>154</v>
      </c>
      <c r="S11">
        <v>516</v>
      </c>
      <c r="T11">
        <v>226</v>
      </c>
      <c r="U11">
        <v>21</v>
      </c>
      <c r="V11">
        <v>98</v>
      </c>
      <c r="W11">
        <v>68</v>
      </c>
      <c r="AB11" t="s">
        <v>38</v>
      </c>
      <c r="AC11" t="s">
        <v>153</v>
      </c>
      <c r="AD11">
        <v>516</v>
      </c>
      <c r="AE11">
        <v>226</v>
      </c>
      <c r="AF11">
        <v>68</v>
      </c>
      <c r="AG11">
        <v>98</v>
      </c>
    </row>
    <row r="12" spans="1:33" x14ac:dyDescent="0.25">
      <c r="A12" t="s">
        <v>39</v>
      </c>
      <c r="B12">
        <v>211</v>
      </c>
      <c r="C12">
        <v>72</v>
      </c>
      <c r="D12">
        <v>229</v>
      </c>
      <c r="E12">
        <v>417</v>
      </c>
      <c r="G12" s="6">
        <f t="shared" si="1"/>
        <v>122.97589119731043</v>
      </c>
      <c r="H12" s="6">
        <f t="shared" si="0"/>
        <v>-117.20879689125336</v>
      </c>
      <c r="I12" s="7">
        <f>MAX(1,CEILING(MIN(MOD(G12-H12,360),MOD(H12-G12,360)),1))</f>
        <v>120</v>
      </c>
      <c r="J12" s="7">
        <f t="shared" si="3"/>
        <v>0</v>
      </c>
      <c r="K12" s="7">
        <f t="shared" si="4"/>
        <v>120</v>
      </c>
      <c r="L12" s="11"/>
      <c r="M12" s="5"/>
      <c r="N12" s="5"/>
      <c r="Q12" t="s">
        <v>39</v>
      </c>
      <c r="R12" t="s">
        <v>153</v>
      </c>
      <c r="S12">
        <v>229</v>
      </c>
      <c r="T12">
        <v>417</v>
      </c>
      <c r="U12">
        <v>120</v>
      </c>
      <c r="V12">
        <v>3</v>
      </c>
      <c r="W12">
        <v>0</v>
      </c>
      <c r="AB12" t="s">
        <v>39</v>
      </c>
      <c r="AC12" t="s">
        <v>153</v>
      </c>
      <c r="AD12">
        <v>229</v>
      </c>
      <c r="AE12">
        <v>417</v>
      </c>
      <c r="AF12">
        <v>0</v>
      </c>
      <c r="AG12">
        <v>3</v>
      </c>
    </row>
    <row r="13" spans="1:33" x14ac:dyDescent="0.25">
      <c r="A13" t="s">
        <v>40</v>
      </c>
      <c r="B13">
        <v>136</v>
      </c>
      <c r="C13">
        <v>318</v>
      </c>
      <c r="D13">
        <v>446</v>
      </c>
      <c r="E13">
        <v>74</v>
      </c>
      <c r="G13" s="6">
        <f t="shared" si="1"/>
        <v>-157.02727866917132</v>
      </c>
      <c r="H13" s="6">
        <f t="shared" si="0"/>
        <v>52.800187884181703</v>
      </c>
      <c r="I13" s="7">
        <f t="shared" si="2"/>
        <v>151</v>
      </c>
      <c r="J13" s="7">
        <f t="shared" si="3"/>
        <v>151</v>
      </c>
      <c r="K13" s="7">
        <f t="shared" si="4"/>
        <v>0</v>
      </c>
      <c r="L13" s="11"/>
      <c r="M13" s="5"/>
      <c r="N13" s="5"/>
      <c r="Q13" t="s">
        <v>40</v>
      </c>
      <c r="R13" t="s">
        <v>155</v>
      </c>
      <c r="S13">
        <v>446</v>
      </c>
      <c r="T13">
        <v>74</v>
      </c>
      <c r="U13">
        <v>151</v>
      </c>
      <c r="V13">
        <v>20</v>
      </c>
      <c r="W13">
        <v>12</v>
      </c>
      <c r="AB13" t="s">
        <v>40</v>
      </c>
      <c r="AC13" t="s">
        <v>153</v>
      </c>
      <c r="AD13">
        <v>446</v>
      </c>
      <c r="AE13">
        <v>74</v>
      </c>
      <c r="AF13">
        <v>12</v>
      </c>
      <c r="AG13">
        <v>20</v>
      </c>
    </row>
    <row r="14" spans="1:33" x14ac:dyDescent="0.25">
      <c r="A14" t="s">
        <v>41</v>
      </c>
      <c r="B14">
        <v>509</v>
      </c>
      <c r="C14">
        <v>305</v>
      </c>
      <c r="D14">
        <v>438</v>
      </c>
      <c r="E14">
        <v>404</v>
      </c>
      <c r="G14" s="6">
        <f t="shared" si="1"/>
        <v>-18.978879755713447</v>
      </c>
      <c r="H14" s="6">
        <f t="shared" si="0"/>
        <v>-54.264523985132989</v>
      </c>
      <c r="I14" s="7">
        <f t="shared" si="2"/>
        <v>36</v>
      </c>
      <c r="J14" s="7">
        <f t="shared" si="3"/>
        <v>0</v>
      </c>
      <c r="K14" s="7">
        <f t="shared" si="4"/>
        <v>36</v>
      </c>
      <c r="L14" s="11"/>
      <c r="M14" s="5"/>
      <c r="N14" s="5"/>
      <c r="Q14" t="s">
        <v>41</v>
      </c>
      <c r="R14" t="s">
        <v>154</v>
      </c>
      <c r="S14">
        <v>438</v>
      </c>
      <c r="T14">
        <v>404</v>
      </c>
      <c r="U14">
        <v>36</v>
      </c>
      <c r="V14">
        <v>79</v>
      </c>
      <c r="W14">
        <v>2</v>
      </c>
      <c r="AB14" t="s">
        <v>41</v>
      </c>
      <c r="AC14" t="s">
        <v>155</v>
      </c>
      <c r="AD14">
        <v>438</v>
      </c>
      <c r="AE14">
        <v>404</v>
      </c>
      <c r="AF14">
        <v>2</v>
      </c>
      <c r="AG14">
        <v>79</v>
      </c>
    </row>
    <row r="15" spans="1:33" x14ac:dyDescent="0.25">
      <c r="A15" t="s">
        <v>42</v>
      </c>
      <c r="B15">
        <v>120</v>
      </c>
      <c r="C15">
        <v>243</v>
      </c>
      <c r="D15">
        <v>404</v>
      </c>
      <c r="E15">
        <v>433</v>
      </c>
      <c r="G15" s="6">
        <f t="shared" si="1"/>
        <v>-179.14062775635534</v>
      </c>
      <c r="H15" s="6">
        <f t="shared" si="0"/>
        <v>-66.479727267116004</v>
      </c>
      <c r="I15" s="7">
        <f t="shared" si="2"/>
        <v>113</v>
      </c>
      <c r="J15" s="7">
        <f t="shared" si="3"/>
        <v>0</v>
      </c>
      <c r="K15" s="7">
        <f t="shared" si="4"/>
        <v>113</v>
      </c>
      <c r="L15" s="11"/>
      <c r="M15" s="5"/>
      <c r="N15" s="5"/>
      <c r="Q15" t="s">
        <v>42</v>
      </c>
      <c r="R15" t="s">
        <v>155</v>
      </c>
      <c r="S15">
        <v>404</v>
      </c>
      <c r="T15">
        <v>433</v>
      </c>
      <c r="U15">
        <v>113</v>
      </c>
      <c r="V15">
        <v>26</v>
      </c>
      <c r="W15">
        <v>12</v>
      </c>
      <c r="AB15" t="s">
        <v>42</v>
      </c>
      <c r="AC15" t="s">
        <v>155</v>
      </c>
      <c r="AD15">
        <v>404</v>
      </c>
      <c r="AE15">
        <v>433</v>
      </c>
      <c r="AF15">
        <v>12</v>
      </c>
      <c r="AG15">
        <v>26</v>
      </c>
    </row>
    <row r="16" spans="1:33" x14ac:dyDescent="0.25">
      <c r="A16" t="s">
        <v>43</v>
      </c>
      <c r="B16">
        <v>451</v>
      </c>
      <c r="C16">
        <v>391</v>
      </c>
      <c r="D16">
        <v>343</v>
      </c>
      <c r="E16">
        <v>435</v>
      </c>
      <c r="G16" s="6">
        <f t="shared" si="1"/>
        <v>-49.056737861294884</v>
      </c>
      <c r="H16" s="6">
        <f t="shared" si="0"/>
        <v>-83.273115950998687</v>
      </c>
      <c r="I16" s="7">
        <f t="shared" si="2"/>
        <v>35</v>
      </c>
      <c r="J16" s="7">
        <f t="shared" si="3"/>
        <v>0</v>
      </c>
      <c r="K16" s="7">
        <f t="shared" si="4"/>
        <v>35</v>
      </c>
      <c r="L16" s="11"/>
      <c r="M16" s="5"/>
      <c r="N16" s="5"/>
      <c r="Q16" t="s">
        <v>43</v>
      </c>
      <c r="R16" t="s">
        <v>155</v>
      </c>
      <c r="S16">
        <v>343</v>
      </c>
      <c r="T16">
        <v>435</v>
      </c>
      <c r="U16">
        <v>35</v>
      </c>
      <c r="V16">
        <v>2</v>
      </c>
      <c r="W16">
        <v>25</v>
      </c>
      <c r="AB16" t="s">
        <v>43</v>
      </c>
      <c r="AC16" t="s">
        <v>155</v>
      </c>
      <c r="AD16">
        <v>343</v>
      </c>
      <c r="AE16">
        <v>435</v>
      </c>
      <c r="AF16">
        <v>25</v>
      </c>
      <c r="AG16">
        <v>2</v>
      </c>
    </row>
    <row r="17" spans="1:33" x14ac:dyDescent="0.25">
      <c r="A17" t="s">
        <v>44</v>
      </c>
      <c r="B17">
        <v>516</v>
      </c>
      <c r="C17">
        <v>202</v>
      </c>
      <c r="D17">
        <v>164</v>
      </c>
      <c r="E17">
        <v>350</v>
      </c>
      <c r="G17" s="6">
        <f t="shared" si="1"/>
        <v>10.972240237811643</v>
      </c>
      <c r="H17" s="6">
        <f t="shared" si="0"/>
        <v>-144.81125686799604</v>
      </c>
      <c r="I17" s="7">
        <f t="shared" si="2"/>
        <v>156</v>
      </c>
      <c r="J17" s="7">
        <f t="shared" si="3"/>
        <v>0</v>
      </c>
      <c r="K17" s="7">
        <f t="shared" si="4"/>
        <v>156</v>
      </c>
      <c r="L17" s="11"/>
      <c r="M17" s="5"/>
      <c r="N17" s="5"/>
      <c r="Q17" t="s">
        <v>44</v>
      </c>
      <c r="R17" t="s">
        <v>156</v>
      </c>
      <c r="S17">
        <v>164</v>
      </c>
      <c r="T17">
        <v>350</v>
      </c>
      <c r="U17">
        <v>156</v>
      </c>
      <c r="V17">
        <v>6</v>
      </c>
      <c r="W17">
        <v>37</v>
      </c>
      <c r="AB17" t="s">
        <v>44</v>
      </c>
      <c r="AC17" t="s">
        <v>154</v>
      </c>
      <c r="AD17">
        <v>164</v>
      </c>
      <c r="AE17">
        <v>350</v>
      </c>
      <c r="AF17">
        <v>37</v>
      </c>
      <c r="AG17">
        <v>6</v>
      </c>
    </row>
    <row r="18" spans="1:33" x14ac:dyDescent="0.25">
      <c r="A18" t="s">
        <v>45</v>
      </c>
      <c r="B18">
        <v>471</v>
      </c>
      <c r="C18">
        <v>109</v>
      </c>
      <c r="D18">
        <v>321</v>
      </c>
      <c r="E18">
        <v>446</v>
      </c>
      <c r="G18" s="6">
        <f t="shared" si="1"/>
        <v>40.943262138705123</v>
      </c>
      <c r="H18" s="6">
        <f t="shared" si="0"/>
        <v>-89.721867332703638</v>
      </c>
      <c r="I18" s="7">
        <f t="shared" si="2"/>
        <v>131</v>
      </c>
      <c r="J18" s="7">
        <f t="shared" si="3"/>
        <v>0</v>
      </c>
      <c r="K18" s="7">
        <f t="shared" si="4"/>
        <v>131</v>
      </c>
      <c r="L18" s="11"/>
      <c r="M18" s="5"/>
      <c r="N18" s="5"/>
      <c r="Q18" t="s">
        <v>45</v>
      </c>
      <c r="R18" t="s">
        <v>153</v>
      </c>
      <c r="S18">
        <v>321</v>
      </c>
      <c r="T18">
        <v>446</v>
      </c>
      <c r="U18">
        <v>131</v>
      </c>
      <c r="V18">
        <v>2</v>
      </c>
      <c r="W18">
        <v>41</v>
      </c>
      <c r="AB18" t="s">
        <v>45</v>
      </c>
      <c r="AC18" t="s">
        <v>154</v>
      </c>
      <c r="AD18">
        <v>321</v>
      </c>
      <c r="AE18">
        <v>446</v>
      </c>
      <c r="AF18">
        <v>41</v>
      </c>
      <c r="AG18">
        <v>2</v>
      </c>
    </row>
    <row r="19" spans="1:33" x14ac:dyDescent="0.25">
      <c r="A19" t="s">
        <v>46</v>
      </c>
      <c r="B19">
        <v>520</v>
      </c>
      <c r="C19">
        <v>237</v>
      </c>
      <c r="D19">
        <v>202</v>
      </c>
      <c r="E19">
        <v>416</v>
      </c>
      <c r="G19" s="6">
        <f t="shared" si="1"/>
        <v>0.8593722436446809</v>
      </c>
      <c r="H19" s="6">
        <f t="shared" si="0"/>
        <v>-123.84005613496724</v>
      </c>
      <c r="I19" s="7">
        <f t="shared" si="2"/>
        <v>125</v>
      </c>
      <c r="J19" s="7">
        <f t="shared" si="3"/>
        <v>0</v>
      </c>
      <c r="K19" s="7">
        <f t="shared" si="4"/>
        <v>125</v>
      </c>
      <c r="L19" s="11"/>
      <c r="M19" s="5"/>
      <c r="N19" s="5"/>
      <c r="Q19" t="s">
        <v>46</v>
      </c>
      <c r="R19" t="s">
        <v>155</v>
      </c>
      <c r="S19">
        <v>202</v>
      </c>
      <c r="T19">
        <v>416</v>
      </c>
      <c r="U19">
        <v>125</v>
      </c>
      <c r="V19">
        <v>74</v>
      </c>
      <c r="W19">
        <v>4</v>
      </c>
      <c r="AB19" t="s">
        <v>46</v>
      </c>
      <c r="AC19" t="s">
        <v>154</v>
      </c>
      <c r="AD19">
        <v>202</v>
      </c>
      <c r="AE19">
        <v>416</v>
      </c>
      <c r="AF19">
        <v>4</v>
      </c>
      <c r="AG19">
        <v>74</v>
      </c>
    </row>
    <row r="20" spans="1:33" x14ac:dyDescent="0.25">
      <c r="A20" t="s">
        <v>47</v>
      </c>
      <c r="B20">
        <v>507</v>
      </c>
      <c r="C20">
        <v>168</v>
      </c>
      <c r="D20">
        <v>339</v>
      </c>
      <c r="E20">
        <v>42</v>
      </c>
      <c r="G20" s="6">
        <f t="shared" si="1"/>
        <v>21.05803978825281</v>
      </c>
      <c r="H20" s="6">
        <f t="shared" si="0"/>
        <v>84.518703405302659</v>
      </c>
      <c r="I20" s="7">
        <f t="shared" si="2"/>
        <v>64</v>
      </c>
      <c r="J20" s="7">
        <f t="shared" si="3"/>
        <v>64</v>
      </c>
      <c r="K20" s="7">
        <f t="shared" si="4"/>
        <v>0</v>
      </c>
      <c r="L20" s="11"/>
      <c r="M20" s="5"/>
      <c r="N20" s="5"/>
      <c r="Q20" t="s">
        <v>47</v>
      </c>
      <c r="R20" t="s">
        <v>154</v>
      </c>
      <c r="S20">
        <v>339</v>
      </c>
      <c r="T20">
        <v>42</v>
      </c>
      <c r="U20">
        <v>64</v>
      </c>
      <c r="V20">
        <v>98</v>
      </c>
      <c r="W20">
        <v>82</v>
      </c>
      <c r="AB20" t="s">
        <v>47</v>
      </c>
      <c r="AC20" t="s">
        <v>156</v>
      </c>
      <c r="AD20">
        <v>339</v>
      </c>
      <c r="AE20">
        <v>42</v>
      </c>
      <c r="AF20">
        <v>82</v>
      </c>
      <c r="AG20">
        <v>98</v>
      </c>
    </row>
    <row r="21" spans="1:33" x14ac:dyDescent="0.25">
      <c r="A21" t="s">
        <v>48</v>
      </c>
      <c r="B21">
        <v>351</v>
      </c>
      <c r="C21">
        <v>42</v>
      </c>
      <c r="D21">
        <v>457</v>
      </c>
      <c r="E21">
        <v>72</v>
      </c>
      <c r="G21" s="6">
        <f t="shared" si="1"/>
        <v>81.101686935537401</v>
      </c>
      <c r="H21" s="6">
        <f t="shared" si="0"/>
        <v>50.803575495848101</v>
      </c>
      <c r="I21" s="7">
        <f t="shared" si="2"/>
        <v>31</v>
      </c>
      <c r="J21" s="7">
        <f t="shared" si="3"/>
        <v>31</v>
      </c>
      <c r="K21" s="7">
        <f t="shared" si="4"/>
        <v>0</v>
      </c>
      <c r="L21" s="11"/>
      <c r="M21" s="5"/>
      <c r="N21" s="5"/>
      <c r="Q21" t="s">
        <v>48</v>
      </c>
      <c r="R21" t="s">
        <v>156</v>
      </c>
      <c r="S21">
        <v>457</v>
      </c>
      <c r="T21">
        <v>72</v>
      </c>
      <c r="U21">
        <v>31</v>
      </c>
      <c r="V21">
        <v>96</v>
      </c>
      <c r="W21">
        <v>60</v>
      </c>
      <c r="AB21" t="s">
        <v>48</v>
      </c>
      <c r="AC21" t="s">
        <v>156</v>
      </c>
      <c r="AD21">
        <v>457</v>
      </c>
      <c r="AE21">
        <v>72</v>
      </c>
      <c r="AF21">
        <v>60</v>
      </c>
      <c r="AG21">
        <v>96</v>
      </c>
    </row>
    <row r="22" spans="1:33" x14ac:dyDescent="0.25">
      <c r="A22" t="s">
        <v>49</v>
      </c>
      <c r="B22">
        <v>217</v>
      </c>
      <c r="C22">
        <v>69</v>
      </c>
      <c r="D22">
        <v>443</v>
      </c>
      <c r="E22">
        <v>81</v>
      </c>
      <c r="G22" s="6">
        <f t="shared" si="1"/>
        <v>121.06220279174576</v>
      </c>
      <c r="H22" s="6">
        <f t="shared" si="0"/>
        <v>52.275004957889259</v>
      </c>
      <c r="I22" s="7">
        <f t="shared" si="2"/>
        <v>69</v>
      </c>
      <c r="J22" s="7">
        <f t="shared" si="3"/>
        <v>69</v>
      </c>
      <c r="K22" s="7">
        <f t="shared" si="4"/>
        <v>0</v>
      </c>
      <c r="L22" s="11"/>
      <c r="M22" s="5"/>
      <c r="N22" s="5"/>
      <c r="Q22" t="s">
        <v>49</v>
      </c>
      <c r="R22" t="s">
        <v>153</v>
      </c>
      <c r="S22">
        <v>443</v>
      </c>
      <c r="T22">
        <v>81</v>
      </c>
      <c r="U22">
        <v>69</v>
      </c>
      <c r="V22">
        <v>100</v>
      </c>
      <c r="W22">
        <v>92</v>
      </c>
      <c r="AB22" t="s">
        <v>49</v>
      </c>
      <c r="AC22" t="s">
        <v>156</v>
      </c>
      <c r="AD22">
        <v>443</v>
      </c>
      <c r="AE22">
        <v>81</v>
      </c>
      <c r="AF22">
        <v>92</v>
      </c>
      <c r="AG22">
        <v>100</v>
      </c>
    </row>
    <row r="23" spans="1:33" x14ac:dyDescent="0.25">
      <c r="A23" t="s">
        <v>50</v>
      </c>
      <c r="B23">
        <v>491</v>
      </c>
      <c r="C23">
        <v>137</v>
      </c>
      <c r="D23">
        <v>198</v>
      </c>
      <c r="E23">
        <v>391</v>
      </c>
      <c r="G23" s="6">
        <f t="shared" si="1"/>
        <v>31.062202791745761</v>
      </c>
      <c r="H23" s="6">
        <f t="shared" si="0"/>
        <v>-128.93637463148823</v>
      </c>
      <c r="I23" s="7">
        <f t="shared" si="2"/>
        <v>160</v>
      </c>
      <c r="J23" s="7">
        <f t="shared" si="3"/>
        <v>0</v>
      </c>
      <c r="K23" s="7">
        <f t="shared" si="4"/>
        <v>160</v>
      </c>
      <c r="L23" s="11"/>
      <c r="M23" s="5"/>
      <c r="N23" s="5"/>
      <c r="Q23" t="s">
        <v>50</v>
      </c>
      <c r="R23" t="s">
        <v>156</v>
      </c>
      <c r="S23">
        <v>198</v>
      </c>
      <c r="T23">
        <v>391</v>
      </c>
      <c r="U23">
        <v>160</v>
      </c>
      <c r="V23">
        <v>85</v>
      </c>
      <c r="W23">
        <v>28</v>
      </c>
      <c r="AB23" t="s">
        <v>50</v>
      </c>
      <c r="AC23" t="s">
        <v>153</v>
      </c>
      <c r="AD23">
        <v>198</v>
      </c>
      <c r="AE23">
        <v>391</v>
      </c>
      <c r="AF23">
        <v>28</v>
      </c>
      <c r="AG23">
        <v>85</v>
      </c>
    </row>
    <row r="24" spans="1:33" x14ac:dyDescent="0.25">
      <c r="A24" t="s">
        <v>51</v>
      </c>
      <c r="B24">
        <v>385</v>
      </c>
      <c r="C24">
        <v>51</v>
      </c>
      <c r="D24">
        <v>235</v>
      </c>
      <c r="E24">
        <v>418</v>
      </c>
      <c r="G24" s="6">
        <f t="shared" si="1"/>
        <v>71.02112024428655</v>
      </c>
      <c r="H24" s="6">
        <f t="shared" si="0"/>
        <v>-115.52578594769376</v>
      </c>
      <c r="I24" s="7">
        <f t="shared" si="2"/>
        <v>174</v>
      </c>
      <c r="J24" s="7">
        <f t="shared" si="3"/>
        <v>0</v>
      </c>
      <c r="K24" s="7">
        <f t="shared" si="4"/>
        <v>174</v>
      </c>
      <c r="L24" s="11"/>
      <c r="M24" s="5"/>
      <c r="N24" s="5"/>
      <c r="Q24" t="s">
        <v>51</v>
      </c>
      <c r="R24" t="s">
        <v>153</v>
      </c>
      <c r="S24">
        <v>235</v>
      </c>
      <c r="T24">
        <v>418</v>
      </c>
      <c r="U24">
        <v>174</v>
      </c>
      <c r="V24">
        <v>72</v>
      </c>
      <c r="W24">
        <v>22</v>
      </c>
      <c r="AB24" t="s">
        <v>51</v>
      </c>
      <c r="AC24" t="s">
        <v>153</v>
      </c>
      <c r="AD24">
        <v>235</v>
      </c>
      <c r="AE24">
        <v>418</v>
      </c>
      <c r="AF24">
        <v>22</v>
      </c>
      <c r="AG24">
        <v>72</v>
      </c>
    </row>
    <row r="25" spans="1:33" x14ac:dyDescent="0.25">
      <c r="A25" t="s">
        <v>52</v>
      </c>
      <c r="B25">
        <v>417</v>
      </c>
      <c r="C25">
        <v>65</v>
      </c>
      <c r="D25">
        <v>394</v>
      </c>
      <c r="E25">
        <v>55</v>
      </c>
      <c r="G25" s="6">
        <f t="shared" si="1"/>
        <v>61.00102285384601</v>
      </c>
      <c r="H25" s="6">
        <f t="shared" si="0"/>
        <v>68.198590513648185</v>
      </c>
      <c r="I25" s="7">
        <f t="shared" si="2"/>
        <v>8</v>
      </c>
      <c r="J25" s="7">
        <f t="shared" si="3"/>
        <v>8</v>
      </c>
      <c r="K25" s="7">
        <f t="shared" si="4"/>
        <v>0</v>
      </c>
      <c r="L25" s="11"/>
      <c r="M25" s="5"/>
      <c r="N25" s="5"/>
      <c r="Q25" t="s">
        <v>52</v>
      </c>
      <c r="R25" t="s">
        <v>154</v>
      </c>
      <c r="S25">
        <v>394</v>
      </c>
      <c r="T25">
        <v>55</v>
      </c>
      <c r="U25">
        <v>8</v>
      </c>
      <c r="V25">
        <v>92</v>
      </c>
      <c r="W25">
        <v>100</v>
      </c>
      <c r="AB25" t="s">
        <v>52</v>
      </c>
      <c r="AC25" t="s">
        <v>153</v>
      </c>
      <c r="AD25">
        <v>394</v>
      </c>
      <c r="AE25">
        <v>55</v>
      </c>
      <c r="AF25">
        <v>100</v>
      </c>
      <c r="AG25">
        <v>92</v>
      </c>
    </row>
    <row r="26" spans="1:33" x14ac:dyDescent="0.25">
      <c r="A26" t="s">
        <v>53</v>
      </c>
      <c r="B26">
        <v>478</v>
      </c>
      <c r="C26">
        <v>363</v>
      </c>
      <c r="D26">
        <v>348</v>
      </c>
      <c r="E26">
        <v>431</v>
      </c>
      <c r="G26" s="6">
        <f t="shared" si="1"/>
        <v>-37.900080355368367</v>
      </c>
      <c r="H26" s="6">
        <f t="shared" si="0"/>
        <v>-81.660023934276481</v>
      </c>
      <c r="I26" s="7">
        <f t="shared" si="2"/>
        <v>44</v>
      </c>
      <c r="J26" s="7">
        <f t="shared" si="3"/>
        <v>0</v>
      </c>
      <c r="K26" s="7">
        <f t="shared" si="4"/>
        <v>44</v>
      </c>
      <c r="L26" s="11"/>
      <c r="M26" s="5"/>
      <c r="N26" s="5"/>
      <c r="Q26" t="s">
        <v>53</v>
      </c>
      <c r="R26" t="s">
        <v>155</v>
      </c>
      <c r="S26">
        <v>348</v>
      </c>
      <c r="T26">
        <v>431</v>
      </c>
      <c r="U26">
        <v>44</v>
      </c>
      <c r="V26">
        <v>2</v>
      </c>
      <c r="W26">
        <v>3</v>
      </c>
      <c r="AB26" t="s">
        <v>53</v>
      </c>
      <c r="AC26" t="s">
        <v>155</v>
      </c>
      <c r="AD26">
        <v>348</v>
      </c>
      <c r="AE26">
        <v>431</v>
      </c>
      <c r="AF26">
        <v>3</v>
      </c>
      <c r="AG26">
        <v>2</v>
      </c>
    </row>
    <row r="27" spans="1:33" x14ac:dyDescent="0.25">
      <c r="A27" t="s">
        <v>54</v>
      </c>
      <c r="B27">
        <v>150</v>
      </c>
      <c r="C27">
        <v>346</v>
      </c>
      <c r="D27">
        <v>322</v>
      </c>
      <c r="E27">
        <v>435</v>
      </c>
      <c r="G27" s="6">
        <f t="shared" si="1"/>
        <v>-148.05524722379661</v>
      </c>
      <c r="H27" s="6">
        <f t="shared" si="0"/>
        <v>-89.412371583760049</v>
      </c>
      <c r="I27" s="7">
        <f t="shared" si="2"/>
        <v>59</v>
      </c>
      <c r="J27" s="7">
        <f t="shared" si="3"/>
        <v>0</v>
      </c>
      <c r="K27" s="7">
        <f t="shared" si="4"/>
        <v>59</v>
      </c>
      <c r="L27" s="11"/>
      <c r="M27" s="5"/>
      <c r="N27" s="5"/>
      <c r="Q27" t="s">
        <v>54</v>
      </c>
      <c r="R27" t="s">
        <v>153</v>
      </c>
      <c r="S27">
        <v>322</v>
      </c>
      <c r="T27">
        <v>435</v>
      </c>
      <c r="U27">
        <v>59</v>
      </c>
      <c r="V27">
        <v>9</v>
      </c>
      <c r="W27">
        <v>5</v>
      </c>
      <c r="AB27" t="s">
        <v>54</v>
      </c>
      <c r="AC27" t="s">
        <v>155</v>
      </c>
      <c r="AD27">
        <v>322</v>
      </c>
      <c r="AE27">
        <v>435</v>
      </c>
      <c r="AF27">
        <v>5</v>
      </c>
      <c r="AG27">
        <v>9</v>
      </c>
    </row>
    <row r="28" spans="1:33" x14ac:dyDescent="0.25">
      <c r="A28" t="s">
        <v>55</v>
      </c>
      <c r="B28">
        <v>171</v>
      </c>
      <c r="C28">
        <v>374</v>
      </c>
      <c r="D28">
        <v>383</v>
      </c>
      <c r="E28">
        <v>429</v>
      </c>
      <c r="G28" s="6">
        <f t="shared" si="1"/>
        <v>-138.03403964694499</v>
      </c>
      <c r="H28" s="6">
        <f t="shared" si="0"/>
        <v>-71.56505117707799</v>
      </c>
      <c r="I28" s="7">
        <f t="shared" si="2"/>
        <v>67</v>
      </c>
      <c r="J28" s="7">
        <f t="shared" si="3"/>
        <v>0</v>
      </c>
      <c r="K28" s="7">
        <f t="shared" si="4"/>
        <v>67</v>
      </c>
      <c r="L28" s="11"/>
      <c r="M28" s="5"/>
      <c r="N28" s="5"/>
      <c r="Q28" t="s">
        <v>55</v>
      </c>
      <c r="R28" t="s">
        <v>156</v>
      </c>
      <c r="S28">
        <v>383</v>
      </c>
      <c r="T28">
        <v>429</v>
      </c>
      <c r="U28">
        <v>67</v>
      </c>
      <c r="V28">
        <v>26</v>
      </c>
      <c r="W28">
        <v>12</v>
      </c>
      <c r="AB28" t="s">
        <v>55</v>
      </c>
      <c r="AC28" t="s">
        <v>155</v>
      </c>
      <c r="AD28">
        <v>383</v>
      </c>
      <c r="AE28">
        <v>429</v>
      </c>
      <c r="AF28">
        <v>12</v>
      </c>
      <c r="AG28">
        <v>26</v>
      </c>
    </row>
    <row r="29" spans="1:33" x14ac:dyDescent="0.25">
      <c r="A29" t="s">
        <v>56</v>
      </c>
      <c r="B29">
        <v>245</v>
      </c>
      <c r="C29">
        <v>55</v>
      </c>
      <c r="D29">
        <v>252</v>
      </c>
      <c r="E29">
        <v>52</v>
      </c>
      <c r="G29" s="6">
        <f t="shared" si="1"/>
        <v>112.0678995624102</v>
      </c>
      <c r="H29" s="6">
        <f t="shared" si="0"/>
        <v>109.88516511385544</v>
      </c>
      <c r="I29" s="7">
        <f t="shared" si="2"/>
        <v>3</v>
      </c>
      <c r="J29" s="7">
        <f t="shared" si="3"/>
        <v>3</v>
      </c>
      <c r="K29" s="7">
        <f t="shared" si="4"/>
        <v>0</v>
      </c>
      <c r="L29" s="11"/>
      <c r="M29" s="5"/>
      <c r="N29" s="5"/>
      <c r="Q29" t="s">
        <v>56</v>
      </c>
      <c r="R29" t="s">
        <v>153</v>
      </c>
      <c r="S29">
        <v>252</v>
      </c>
      <c r="T29">
        <v>52</v>
      </c>
      <c r="U29">
        <v>3</v>
      </c>
      <c r="V29">
        <v>8</v>
      </c>
      <c r="W29">
        <v>99</v>
      </c>
      <c r="AB29" t="s">
        <v>56</v>
      </c>
      <c r="AC29" t="s">
        <v>154</v>
      </c>
      <c r="AD29">
        <v>252</v>
      </c>
      <c r="AE29">
        <v>52</v>
      </c>
      <c r="AF29">
        <v>99</v>
      </c>
      <c r="AG29">
        <v>8</v>
      </c>
    </row>
    <row r="30" spans="1:33" x14ac:dyDescent="0.25">
      <c r="A30" t="s">
        <v>57</v>
      </c>
      <c r="B30">
        <v>226</v>
      </c>
      <c r="C30">
        <v>417</v>
      </c>
      <c r="D30">
        <v>266</v>
      </c>
      <c r="E30">
        <v>425</v>
      </c>
      <c r="G30" s="6">
        <f t="shared" si="1"/>
        <v>-117.97158458138142</v>
      </c>
      <c r="H30" s="6">
        <f t="shared" si="0"/>
        <v>-106.27209673377695</v>
      </c>
      <c r="I30" s="7">
        <f t="shared" si="2"/>
        <v>12</v>
      </c>
      <c r="J30" s="7">
        <f t="shared" si="3"/>
        <v>0</v>
      </c>
      <c r="K30" s="7">
        <f t="shared" si="4"/>
        <v>12</v>
      </c>
      <c r="L30" s="11"/>
      <c r="M30" s="5"/>
      <c r="N30" s="5"/>
      <c r="Q30" t="s">
        <v>57</v>
      </c>
      <c r="R30" t="s">
        <v>154</v>
      </c>
      <c r="S30">
        <v>266</v>
      </c>
      <c r="T30">
        <v>425</v>
      </c>
      <c r="U30">
        <v>12</v>
      </c>
      <c r="V30">
        <v>10</v>
      </c>
      <c r="W30">
        <v>6</v>
      </c>
      <c r="AB30" t="s">
        <v>57</v>
      </c>
      <c r="AC30" t="s">
        <v>154</v>
      </c>
      <c r="AD30">
        <v>266</v>
      </c>
      <c r="AE30">
        <v>425</v>
      </c>
      <c r="AF30">
        <v>6</v>
      </c>
      <c r="AG30">
        <v>10</v>
      </c>
    </row>
    <row r="31" spans="1:33" x14ac:dyDescent="0.25">
      <c r="A31" t="s">
        <v>58</v>
      </c>
      <c r="B31">
        <v>130</v>
      </c>
      <c r="C31">
        <v>178</v>
      </c>
      <c r="D31">
        <v>152</v>
      </c>
      <c r="E31">
        <v>121</v>
      </c>
      <c r="G31" s="6">
        <f t="shared" si="1"/>
        <v>161.92767785104053</v>
      </c>
      <c r="H31" s="6">
        <f t="shared" si="0"/>
        <v>144.68878656036682</v>
      </c>
      <c r="I31" s="7">
        <f t="shared" si="2"/>
        <v>18</v>
      </c>
      <c r="J31" s="7">
        <f t="shared" si="3"/>
        <v>18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152</v>
      </c>
      <c r="T31">
        <v>121</v>
      </c>
      <c r="U31">
        <v>18</v>
      </c>
      <c r="V31">
        <v>65</v>
      </c>
      <c r="W31">
        <v>57</v>
      </c>
      <c r="AB31" t="s">
        <v>58</v>
      </c>
      <c r="AC31" t="s">
        <v>154</v>
      </c>
      <c r="AD31">
        <v>152</v>
      </c>
      <c r="AE31">
        <v>121</v>
      </c>
      <c r="AF31">
        <v>57</v>
      </c>
      <c r="AG31">
        <v>65</v>
      </c>
    </row>
    <row r="32" spans="1:33" x14ac:dyDescent="0.25">
      <c r="A32" t="s">
        <v>59</v>
      </c>
      <c r="B32">
        <v>122</v>
      </c>
      <c r="C32">
        <v>212</v>
      </c>
      <c r="D32">
        <v>127</v>
      </c>
      <c r="E32">
        <v>245</v>
      </c>
      <c r="G32" s="6">
        <f t="shared" si="1"/>
        <v>171.9509382983255</v>
      </c>
      <c r="H32" s="6">
        <f t="shared" si="0"/>
        <v>-178.51598532433789</v>
      </c>
      <c r="I32" s="7">
        <f t="shared" si="2"/>
        <v>10</v>
      </c>
      <c r="J32" s="7">
        <f t="shared" si="3"/>
        <v>0</v>
      </c>
      <c r="K32" s="7">
        <f t="shared" si="4"/>
        <v>10</v>
      </c>
      <c r="L32" s="11"/>
      <c r="M32" s="5"/>
      <c r="N32" s="5"/>
      <c r="Q32" t="s">
        <v>59</v>
      </c>
      <c r="R32" t="s">
        <v>154</v>
      </c>
      <c r="S32">
        <v>127</v>
      </c>
      <c r="T32">
        <v>245</v>
      </c>
      <c r="U32">
        <v>10</v>
      </c>
      <c r="V32">
        <v>95</v>
      </c>
      <c r="W32">
        <v>76</v>
      </c>
      <c r="AB32" t="s">
        <v>59</v>
      </c>
      <c r="AC32" t="s">
        <v>156</v>
      </c>
      <c r="AD32">
        <v>127</v>
      </c>
      <c r="AE32">
        <v>245</v>
      </c>
      <c r="AF32">
        <v>76</v>
      </c>
      <c r="AG32">
        <v>95</v>
      </c>
    </row>
    <row r="33" spans="1:33" x14ac:dyDescent="0.25">
      <c r="A33" t="s">
        <v>60</v>
      </c>
      <c r="B33">
        <v>454</v>
      </c>
      <c r="C33">
        <v>389</v>
      </c>
      <c r="D33">
        <v>440</v>
      </c>
      <c r="E33">
        <v>400</v>
      </c>
      <c r="G33" s="6">
        <f t="shared" si="1"/>
        <v>-48.034039646945011</v>
      </c>
      <c r="H33" s="6">
        <f t="shared" si="0"/>
        <v>-53.13010235415598</v>
      </c>
      <c r="I33" s="7">
        <f t="shared" si="2"/>
        <v>6</v>
      </c>
      <c r="J33" s="7">
        <f t="shared" si="3"/>
        <v>0</v>
      </c>
      <c r="K33" s="7">
        <f t="shared" si="4"/>
        <v>6</v>
      </c>
      <c r="L33" s="11"/>
      <c r="M33" s="5"/>
      <c r="N33" s="5"/>
      <c r="Q33" t="s">
        <v>60</v>
      </c>
      <c r="R33" t="s">
        <v>155</v>
      </c>
      <c r="S33">
        <v>440</v>
      </c>
      <c r="T33">
        <v>400</v>
      </c>
      <c r="U33">
        <v>6</v>
      </c>
      <c r="V33">
        <v>97</v>
      </c>
      <c r="W33">
        <v>58</v>
      </c>
      <c r="AB33" t="s">
        <v>60</v>
      </c>
      <c r="AC33" t="s">
        <v>156</v>
      </c>
      <c r="AD33">
        <v>440</v>
      </c>
      <c r="AE33">
        <v>400</v>
      </c>
      <c r="AF33">
        <v>58</v>
      </c>
      <c r="AG33">
        <v>97</v>
      </c>
    </row>
    <row r="34" spans="1:33" x14ac:dyDescent="0.25">
      <c r="A34" t="s">
        <v>61</v>
      </c>
      <c r="B34">
        <v>414</v>
      </c>
      <c r="C34">
        <v>63</v>
      </c>
      <c r="D34">
        <v>445</v>
      </c>
      <c r="E34">
        <v>70</v>
      </c>
      <c r="G34" s="6">
        <f t="shared" si="1"/>
        <v>62.028415418618579</v>
      </c>
      <c r="H34" s="6">
        <f t="shared" si="0"/>
        <v>53.673174047879762</v>
      </c>
      <c r="I34" s="7">
        <f t="shared" si="2"/>
        <v>9</v>
      </c>
      <c r="J34" s="7">
        <f t="shared" si="3"/>
        <v>9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445</v>
      </c>
      <c r="T34">
        <v>70</v>
      </c>
      <c r="U34">
        <v>9</v>
      </c>
      <c r="V34">
        <v>81</v>
      </c>
      <c r="W34">
        <v>17</v>
      </c>
      <c r="AB34" t="s">
        <v>61</v>
      </c>
      <c r="AC34" t="s">
        <v>156</v>
      </c>
      <c r="AD34">
        <v>445</v>
      </c>
      <c r="AE34">
        <v>70</v>
      </c>
      <c r="AF34">
        <v>17</v>
      </c>
      <c r="AG34">
        <v>81</v>
      </c>
    </row>
    <row r="35" spans="1:33" x14ac:dyDescent="0.25">
      <c r="A35" t="s">
        <v>62</v>
      </c>
      <c r="B35">
        <v>258</v>
      </c>
      <c r="C35">
        <v>430</v>
      </c>
      <c r="D35">
        <v>318</v>
      </c>
      <c r="E35">
        <v>445</v>
      </c>
      <c r="G35" s="6">
        <f t="shared" si="1"/>
        <v>-108.07232214895949</v>
      </c>
      <c r="H35" s="6">
        <f t="shared" si="0"/>
        <v>-90.558965480832157</v>
      </c>
      <c r="I35" s="7">
        <f t="shared" si="2"/>
        <v>18</v>
      </c>
      <c r="J35" s="7">
        <f t="shared" si="3"/>
        <v>0</v>
      </c>
      <c r="K35" s="7">
        <f t="shared" si="4"/>
        <v>18</v>
      </c>
      <c r="L35" s="11"/>
      <c r="M35" s="5"/>
      <c r="N35" s="5"/>
      <c r="Q35" t="s">
        <v>62</v>
      </c>
      <c r="R35" t="s">
        <v>156</v>
      </c>
      <c r="S35">
        <v>318</v>
      </c>
      <c r="T35">
        <v>445</v>
      </c>
      <c r="U35">
        <v>18</v>
      </c>
      <c r="V35">
        <v>82</v>
      </c>
      <c r="W35">
        <v>88</v>
      </c>
      <c r="AB35" t="s">
        <v>62</v>
      </c>
      <c r="AC35" t="s">
        <v>153</v>
      </c>
      <c r="AD35">
        <v>318</v>
      </c>
      <c r="AE35">
        <v>445</v>
      </c>
      <c r="AF35">
        <v>88</v>
      </c>
      <c r="AG35">
        <v>82</v>
      </c>
    </row>
    <row r="36" spans="1:33" x14ac:dyDescent="0.25">
      <c r="A36" t="s">
        <v>63</v>
      </c>
      <c r="B36">
        <v>120</v>
      </c>
      <c r="C36">
        <v>247</v>
      </c>
      <c r="D36">
        <v>149</v>
      </c>
      <c r="E36">
        <v>356</v>
      </c>
      <c r="G36" s="6">
        <f t="shared" si="1"/>
        <v>-177.99546596789409</v>
      </c>
      <c r="H36" s="6">
        <f t="shared" si="0"/>
        <v>-145.84849993074968</v>
      </c>
      <c r="I36" s="7">
        <f t="shared" si="2"/>
        <v>33</v>
      </c>
      <c r="J36" s="7">
        <f t="shared" si="3"/>
        <v>0</v>
      </c>
      <c r="K36" s="7">
        <f t="shared" si="4"/>
        <v>33</v>
      </c>
      <c r="L36" s="11"/>
      <c r="M36" s="5"/>
      <c r="N36" s="5"/>
      <c r="Q36" t="s">
        <v>63</v>
      </c>
      <c r="R36" t="s">
        <v>155</v>
      </c>
      <c r="S36">
        <v>149</v>
      </c>
      <c r="T36">
        <v>356</v>
      </c>
      <c r="U36">
        <v>33</v>
      </c>
      <c r="V36">
        <v>83</v>
      </c>
      <c r="W36">
        <v>25</v>
      </c>
      <c r="AB36" t="s">
        <v>63</v>
      </c>
      <c r="AC36" t="s">
        <v>153</v>
      </c>
      <c r="AD36">
        <v>149</v>
      </c>
      <c r="AE36">
        <v>356</v>
      </c>
      <c r="AF36">
        <v>25</v>
      </c>
      <c r="AG36">
        <v>83</v>
      </c>
    </row>
    <row r="37" spans="1:33" x14ac:dyDescent="0.25">
      <c r="A37" t="s">
        <v>64</v>
      </c>
      <c r="B37">
        <v>510</v>
      </c>
      <c r="C37">
        <v>302</v>
      </c>
      <c r="D37">
        <v>508</v>
      </c>
      <c r="E37">
        <v>169</v>
      </c>
      <c r="G37" s="6">
        <f t="shared" si="1"/>
        <v>-18.072322148959497</v>
      </c>
      <c r="H37" s="6">
        <f t="shared" si="0"/>
        <v>20.689523788857041</v>
      </c>
      <c r="I37" s="7">
        <f t="shared" si="2"/>
        <v>39</v>
      </c>
      <c r="J37" s="7">
        <f t="shared" si="3"/>
        <v>39</v>
      </c>
      <c r="K37" s="7">
        <f t="shared" si="4"/>
        <v>0</v>
      </c>
      <c r="L37" s="11"/>
      <c r="M37" s="5"/>
      <c r="N37" s="5"/>
      <c r="Q37" t="s">
        <v>64</v>
      </c>
      <c r="R37" t="s">
        <v>153</v>
      </c>
      <c r="S37">
        <v>508</v>
      </c>
      <c r="T37">
        <v>169</v>
      </c>
      <c r="U37">
        <v>39</v>
      </c>
      <c r="V37">
        <v>81</v>
      </c>
      <c r="W37">
        <v>4</v>
      </c>
      <c r="AB37" t="s">
        <v>64</v>
      </c>
      <c r="AC37" t="s">
        <v>153</v>
      </c>
      <c r="AD37">
        <v>508</v>
      </c>
      <c r="AE37">
        <v>169</v>
      </c>
      <c r="AF37">
        <v>4</v>
      </c>
      <c r="AG37">
        <v>81</v>
      </c>
    </row>
    <row r="38" spans="1:33" x14ac:dyDescent="0.25">
      <c r="A38" t="s">
        <v>65</v>
      </c>
      <c r="B38">
        <v>275</v>
      </c>
      <c r="C38">
        <v>45</v>
      </c>
      <c r="D38">
        <v>241</v>
      </c>
      <c r="E38">
        <v>45</v>
      </c>
      <c r="G38" s="6">
        <f t="shared" si="1"/>
        <v>102.9946167919165</v>
      </c>
      <c r="H38" s="6">
        <f t="shared" si="0"/>
        <v>112.05425771040298</v>
      </c>
      <c r="I38" s="7">
        <f t="shared" si="2"/>
        <v>10</v>
      </c>
      <c r="J38" s="7">
        <f t="shared" si="3"/>
        <v>10</v>
      </c>
      <c r="K38" s="7">
        <f t="shared" si="4"/>
        <v>0</v>
      </c>
      <c r="L38" s="11"/>
      <c r="M38" s="5"/>
      <c r="N38" s="5"/>
      <c r="Q38" t="s">
        <v>65</v>
      </c>
      <c r="R38" t="s">
        <v>153</v>
      </c>
      <c r="S38">
        <v>241</v>
      </c>
      <c r="T38">
        <v>45</v>
      </c>
      <c r="U38">
        <v>10</v>
      </c>
      <c r="V38">
        <v>9</v>
      </c>
      <c r="W38">
        <v>90</v>
      </c>
      <c r="AB38" t="s">
        <v>65</v>
      </c>
      <c r="AC38" t="s">
        <v>155</v>
      </c>
      <c r="AD38">
        <v>241</v>
      </c>
      <c r="AE38">
        <v>45</v>
      </c>
      <c r="AF38">
        <v>90</v>
      </c>
      <c r="AG38">
        <v>9</v>
      </c>
    </row>
    <row r="39" spans="1:33" x14ac:dyDescent="0.25">
      <c r="A39" t="s">
        <v>66</v>
      </c>
      <c r="B39">
        <v>262</v>
      </c>
      <c r="C39">
        <v>431</v>
      </c>
      <c r="D39">
        <v>220</v>
      </c>
      <c r="E39">
        <v>413</v>
      </c>
      <c r="G39" s="6">
        <f t="shared" si="1"/>
        <v>-106.89169574467449</v>
      </c>
      <c r="H39" s="6">
        <f t="shared" si="0"/>
        <v>-120.02940176151468</v>
      </c>
      <c r="I39" s="7">
        <f t="shared" si="2"/>
        <v>14</v>
      </c>
      <c r="J39" s="7">
        <f t="shared" si="3"/>
        <v>0</v>
      </c>
      <c r="K39" s="7">
        <f t="shared" si="4"/>
        <v>14</v>
      </c>
      <c r="L39" s="11"/>
      <c r="M39" s="5"/>
      <c r="N39" s="5"/>
      <c r="Q39" t="s">
        <v>66</v>
      </c>
      <c r="R39" t="s">
        <v>155</v>
      </c>
      <c r="S39">
        <v>220</v>
      </c>
      <c r="T39">
        <v>413</v>
      </c>
      <c r="U39">
        <v>14</v>
      </c>
      <c r="V39">
        <v>95</v>
      </c>
      <c r="W39">
        <v>2</v>
      </c>
      <c r="AB39" t="s">
        <v>66</v>
      </c>
      <c r="AC39" t="s">
        <v>155</v>
      </c>
      <c r="AD39">
        <v>220</v>
      </c>
      <c r="AE39">
        <v>413</v>
      </c>
      <c r="AF39">
        <v>2</v>
      </c>
      <c r="AG39">
        <v>95</v>
      </c>
    </row>
    <row r="40" spans="1:33" x14ac:dyDescent="0.25">
      <c r="A40" t="s">
        <v>67</v>
      </c>
      <c r="B40">
        <v>129</v>
      </c>
      <c r="C40">
        <v>182</v>
      </c>
      <c r="D40">
        <v>297</v>
      </c>
      <c r="E40">
        <v>434</v>
      </c>
      <c r="G40" s="6">
        <f t="shared" si="1"/>
        <v>163.10830425532552</v>
      </c>
      <c r="H40" s="6">
        <f t="shared" si="0"/>
        <v>-96.761238510037217</v>
      </c>
      <c r="I40" s="7">
        <f t="shared" si="2"/>
        <v>101</v>
      </c>
      <c r="J40" s="7">
        <f t="shared" si="3"/>
        <v>0</v>
      </c>
      <c r="K40" s="7">
        <f t="shared" si="4"/>
        <v>101</v>
      </c>
      <c r="L40" s="11"/>
      <c r="M40" s="5"/>
      <c r="N40" s="5"/>
      <c r="Q40" t="s">
        <v>67</v>
      </c>
      <c r="R40" t="s">
        <v>155</v>
      </c>
      <c r="S40">
        <v>297</v>
      </c>
      <c r="T40">
        <v>434</v>
      </c>
      <c r="U40">
        <v>101</v>
      </c>
      <c r="V40">
        <v>10</v>
      </c>
      <c r="W40">
        <v>55</v>
      </c>
      <c r="AB40" t="s">
        <v>67</v>
      </c>
      <c r="AC40" t="s">
        <v>155</v>
      </c>
      <c r="AD40">
        <v>297</v>
      </c>
      <c r="AE40">
        <v>434</v>
      </c>
      <c r="AF40">
        <v>55</v>
      </c>
      <c r="AG40">
        <v>10</v>
      </c>
    </row>
    <row r="41" spans="1:33" x14ac:dyDescent="0.25">
      <c r="A41" t="s">
        <v>68</v>
      </c>
      <c r="B41">
        <v>520</v>
      </c>
      <c r="C41">
        <v>230</v>
      </c>
      <c r="D41">
        <v>153</v>
      </c>
      <c r="E41">
        <v>131</v>
      </c>
      <c r="G41" s="6">
        <f t="shared" si="1"/>
        <v>2.8624052261117474</v>
      </c>
      <c r="H41" s="6">
        <f t="shared" si="0"/>
        <v>146.86773189756607</v>
      </c>
      <c r="I41" s="7">
        <f t="shared" si="2"/>
        <v>145</v>
      </c>
      <c r="J41" s="7">
        <f t="shared" si="3"/>
        <v>145</v>
      </c>
      <c r="K41" s="7">
        <f t="shared" si="4"/>
        <v>0</v>
      </c>
      <c r="L41" s="11"/>
      <c r="M41" s="5"/>
      <c r="N41" s="5"/>
      <c r="Q41" t="s">
        <v>68</v>
      </c>
      <c r="R41" t="s">
        <v>154</v>
      </c>
      <c r="S41">
        <v>153</v>
      </c>
      <c r="T41">
        <v>131</v>
      </c>
      <c r="U41">
        <v>145</v>
      </c>
      <c r="V41">
        <v>92</v>
      </c>
      <c r="W41">
        <v>4</v>
      </c>
      <c r="AB41" t="s">
        <v>68</v>
      </c>
      <c r="AC41" t="s">
        <v>154</v>
      </c>
      <c r="AD41">
        <v>153</v>
      </c>
      <c r="AE41">
        <v>131</v>
      </c>
      <c r="AF41">
        <v>4</v>
      </c>
      <c r="AG41">
        <v>92</v>
      </c>
    </row>
    <row r="42" spans="1:33" x14ac:dyDescent="0.25">
      <c r="A42" t="s">
        <v>69</v>
      </c>
      <c r="B42">
        <v>174</v>
      </c>
      <c r="C42">
        <v>376</v>
      </c>
      <c r="D42">
        <v>399</v>
      </c>
      <c r="E42">
        <v>409</v>
      </c>
      <c r="G42" s="6">
        <f t="shared" si="1"/>
        <v>-137.03091423685311</v>
      </c>
      <c r="H42" s="6">
        <f t="shared" si="0"/>
        <v>-64.945997861600944</v>
      </c>
      <c r="I42" s="7">
        <f t="shared" si="2"/>
        <v>73</v>
      </c>
      <c r="J42" s="7">
        <f t="shared" si="3"/>
        <v>0</v>
      </c>
      <c r="K42" s="7">
        <f t="shared" si="4"/>
        <v>73</v>
      </c>
      <c r="L42" s="11"/>
      <c r="M42" s="5"/>
      <c r="N42" s="5"/>
      <c r="Q42" t="s">
        <v>69</v>
      </c>
      <c r="R42" t="s">
        <v>155</v>
      </c>
      <c r="S42">
        <v>399</v>
      </c>
      <c r="T42">
        <v>409</v>
      </c>
      <c r="U42">
        <v>73</v>
      </c>
      <c r="V42">
        <v>34</v>
      </c>
      <c r="W42">
        <v>4</v>
      </c>
      <c r="AB42" t="s">
        <v>69</v>
      </c>
      <c r="AC42" t="s">
        <v>154</v>
      </c>
      <c r="AD42">
        <v>399</v>
      </c>
      <c r="AE42">
        <v>409</v>
      </c>
      <c r="AF42">
        <v>4</v>
      </c>
      <c r="AG42">
        <v>34</v>
      </c>
    </row>
    <row r="43" spans="1:33" x14ac:dyDescent="0.25">
      <c r="A43" t="s">
        <v>70</v>
      </c>
      <c r="B43">
        <v>330</v>
      </c>
      <c r="C43">
        <v>440</v>
      </c>
      <c r="D43">
        <v>161</v>
      </c>
      <c r="E43">
        <v>367</v>
      </c>
      <c r="G43" s="6">
        <f t="shared" si="1"/>
        <v>-87.137594773888253</v>
      </c>
      <c r="H43" s="6">
        <f t="shared" si="0"/>
        <v>-141.38416393951246</v>
      </c>
      <c r="I43" s="7">
        <f t="shared" si="2"/>
        <v>55</v>
      </c>
      <c r="J43" s="7">
        <f t="shared" si="3"/>
        <v>0</v>
      </c>
      <c r="K43" s="7">
        <f t="shared" si="4"/>
        <v>55</v>
      </c>
      <c r="L43" s="11"/>
      <c r="M43" s="5"/>
      <c r="N43" s="5"/>
      <c r="Q43" t="s">
        <v>70</v>
      </c>
      <c r="R43" t="s">
        <v>156</v>
      </c>
      <c r="S43">
        <v>161</v>
      </c>
      <c r="T43">
        <v>367</v>
      </c>
      <c r="U43">
        <v>55</v>
      </c>
      <c r="V43">
        <v>89</v>
      </c>
      <c r="W43">
        <v>5</v>
      </c>
      <c r="AB43" t="s">
        <v>70</v>
      </c>
      <c r="AC43" t="s">
        <v>154</v>
      </c>
      <c r="AD43">
        <v>161</v>
      </c>
      <c r="AE43">
        <v>367</v>
      </c>
      <c r="AF43">
        <v>5</v>
      </c>
      <c r="AG43">
        <v>89</v>
      </c>
    </row>
    <row r="44" spans="1:33" x14ac:dyDescent="0.25">
      <c r="A44" t="s">
        <v>71</v>
      </c>
      <c r="B44">
        <v>344</v>
      </c>
      <c r="C44">
        <v>41</v>
      </c>
      <c r="D44">
        <v>318</v>
      </c>
      <c r="E44">
        <v>28</v>
      </c>
      <c r="G44" s="6">
        <f t="shared" si="1"/>
        <v>83.123169262563209</v>
      </c>
      <c r="H44" s="6">
        <f t="shared" si="0"/>
        <v>90.540510187130664</v>
      </c>
      <c r="I44" s="7">
        <f t="shared" si="2"/>
        <v>8</v>
      </c>
      <c r="J44" s="7">
        <f t="shared" si="3"/>
        <v>8</v>
      </c>
      <c r="K44" s="7">
        <f t="shared" si="4"/>
        <v>0</v>
      </c>
      <c r="L44" s="11"/>
      <c r="M44" s="5"/>
      <c r="N44" s="5"/>
      <c r="Q44" t="s">
        <v>71</v>
      </c>
      <c r="R44" t="s">
        <v>156</v>
      </c>
      <c r="S44">
        <v>318</v>
      </c>
      <c r="T44">
        <v>28</v>
      </c>
      <c r="U44">
        <v>8</v>
      </c>
      <c r="V44">
        <v>0</v>
      </c>
      <c r="W44">
        <v>96</v>
      </c>
      <c r="AB44" t="s">
        <v>71</v>
      </c>
      <c r="AC44" t="s">
        <v>156</v>
      </c>
      <c r="AD44">
        <v>318</v>
      </c>
      <c r="AE44">
        <v>28</v>
      </c>
      <c r="AF44">
        <v>96</v>
      </c>
      <c r="AG44">
        <v>0</v>
      </c>
    </row>
    <row r="45" spans="1:33" x14ac:dyDescent="0.25">
      <c r="A45" t="s">
        <v>72</v>
      </c>
      <c r="B45">
        <v>125</v>
      </c>
      <c r="C45">
        <v>285</v>
      </c>
      <c r="D45">
        <v>474</v>
      </c>
      <c r="E45">
        <v>118</v>
      </c>
      <c r="G45" s="6">
        <f t="shared" si="1"/>
        <v>-167.00538320808349</v>
      </c>
      <c r="H45" s="6">
        <f t="shared" si="0"/>
        <v>38.386539517685243</v>
      </c>
      <c r="I45" s="7">
        <f t="shared" si="2"/>
        <v>155</v>
      </c>
      <c r="J45" s="7">
        <f t="shared" si="3"/>
        <v>155</v>
      </c>
      <c r="K45" s="7">
        <f t="shared" si="4"/>
        <v>0</v>
      </c>
      <c r="L45" s="11"/>
      <c r="M45" s="5"/>
      <c r="N45" s="5"/>
      <c r="Q45" t="s">
        <v>72</v>
      </c>
      <c r="R45" t="s">
        <v>153</v>
      </c>
      <c r="S45">
        <v>474</v>
      </c>
      <c r="T45">
        <v>118</v>
      </c>
      <c r="U45">
        <v>155</v>
      </c>
      <c r="V45">
        <v>68</v>
      </c>
      <c r="W45">
        <v>65</v>
      </c>
      <c r="AB45" t="s">
        <v>72</v>
      </c>
      <c r="AC45" t="s">
        <v>156</v>
      </c>
      <c r="AD45">
        <v>474</v>
      </c>
      <c r="AE45">
        <v>118</v>
      </c>
      <c r="AF45">
        <v>65</v>
      </c>
      <c r="AG45">
        <v>68</v>
      </c>
    </row>
    <row r="46" spans="1:33" x14ac:dyDescent="0.25">
      <c r="A46" t="s">
        <v>73</v>
      </c>
      <c r="B46">
        <v>488</v>
      </c>
      <c r="C46">
        <v>131</v>
      </c>
      <c r="D46">
        <v>410</v>
      </c>
      <c r="E46">
        <v>52</v>
      </c>
      <c r="G46" s="6">
        <f t="shared" si="1"/>
        <v>32.975891197310439</v>
      </c>
      <c r="H46" s="6">
        <f t="shared" si="0"/>
        <v>64.418470742061118</v>
      </c>
      <c r="I46" s="7">
        <f t="shared" si="2"/>
        <v>32</v>
      </c>
      <c r="J46" s="7">
        <f t="shared" si="3"/>
        <v>32</v>
      </c>
      <c r="K46" s="7">
        <f t="shared" si="4"/>
        <v>0</v>
      </c>
      <c r="L46" s="11"/>
      <c r="M46" s="5"/>
      <c r="N46" s="5"/>
      <c r="Q46" t="s">
        <v>73</v>
      </c>
      <c r="R46" t="s">
        <v>156</v>
      </c>
      <c r="S46">
        <v>410</v>
      </c>
      <c r="T46">
        <v>52</v>
      </c>
      <c r="U46">
        <v>32</v>
      </c>
      <c r="V46">
        <v>78</v>
      </c>
      <c r="W46">
        <v>72</v>
      </c>
      <c r="AB46" t="s">
        <v>73</v>
      </c>
      <c r="AC46" t="s">
        <v>156</v>
      </c>
      <c r="AD46">
        <v>410</v>
      </c>
      <c r="AE46">
        <v>52</v>
      </c>
      <c r="AF46">
        <v>72</v>
      </c>
      <c r="AG46">
        <v>78</v>
      </c>
    </row>
    <row r="47" spans="1:33" x14ac:dyDescent="0.25">
      <c r="A47" t="s">
        <v>74</v>
      </c>
      <c r="B47">
        <v>504</v>
      </c>
      <c r="C47">
        <v>162</v>
      </c>
      <c r="D47">
        <v>465</v>
      </c>
      <c r="E47">
        <v>115</v>
      </c>
      <c r="G47" s="6">
        <f t="shared" si="1"/>
        <v>22.972721330828662</v>
      </c>
      <c r="H47" s="6">
        <f t="shared" si="0"/>
        <v>40.763605200941164</v>
      </c>
      <c r="I47" s="7">
        <f t="shared" si="2"/>
        <v>18</v>
      </c>
      <c r="J47" s="7">
        <f t="shared" si="3"/>
        <v>18</v>
      </c>
      <c r="K47" s="7">
        <f t="shared" si="4"/>
        <v>0</v>
      </c>
      <c r="L47" s="11"/>
      <c r="M47" s="5"/>
      <c r="N47" s="5"/>
      <c r="Q47" t="s">
        <v>74</v>
      </c>
      <c r="R47" t="s">
        <v>154</v>
      </c>
      <c r="S47">
        <v>465</v>
      </c>
      <c r="T47">
        <v>115</v>
      </c>
      <c r="U47">
        <v>18</v>
      </c>
      <c r="V47">
        <v>92</v>
      </c>
      <c r="W47">
        <v>61</v>
      </c>
      <c r="AB47" t="s">
        <v>74</v>
      </c>
      <c r="AC47" t="s">
        <v>153</v>
      </c>
      <c r="AD47">
        <v>465</v>
      </c>
      <c r="AE47">
        <v>115</v>
      </c>
      <c r="AF47">
        <v>61</v>
      </c>
      <c r="AG47">
        <v>92</v>
      </c>
    </row>
    <row r="48" spans="1:33" x14ac:dyDescent="0.25">
      <c r="A48" t="s">
        <v>75</v>
      </c>
      <c r="B48">
        <v>184</v>
      </c>
      <c r="C48">
        <v>94</v>
      </c>
      <c r="D48">
        <v>506</v>
      </c>
      <c r="E48">
        <v>175</v>
      </c>
      <c r="G48" s="6">
        <f t="shared" si="1"/>
        <v>132.96908576314689</v>
      </c>
      <c r="H48" s="6">
        <f t="shared" si="0"/>
        <v>19.262599141281996</v>
      </c>
      <c r="I48" s="7">
        <f t="shared" si="2"/>
        <v>114</v>
      </c>
      <c r="J48" s="7">
        <f t="shared" si="3"/>
        <v>114</v>
      </c>
      <c r="K48" s="7">
        <f t="shared" si="4"/>
        <v>0</v>
      </c>
      <c r="L48" s="11"/>
      <c r="M48" s="5"/>
      <c r="N48" s="5"/>
      <c r="Q48" t="s">
        <v>75</v>
      </c>
      <c r="R48" t="s">
        <v>154</v>
      </c>
      <c r="S48">
        <v>506</v>
      </c>
      <c r="T48">
        <v>175</v>
      </c>
      <c r="U48">
        <v>114</v>
      </c>
      <c r="V48">
        <v>93</v>
      </c>
      <c r="W48">
        <v>16</v>
      </c>
      <c r="AB48" t="s">
        <v>75</v>
      </c>
      <c r="AC48" t="s">
        <v>153</v>
      </c>
      <c r="AD48">
        <v>506</v>
      </c>
      <c r="AE48">
        <v>175</v>
      </c>
      <c r="AF48">
        <v>16</v>
      </c>
      <c r="AG48">
        <v>93</v>
      </c>
    </row>
    <row r="49" spans="1:33" x14ac:dyDescent="0.25">
      <c r="A49" t="s">
        <v>76</v>
      </c>
      <c r="B49">
        <v>200</v>
      </c>
      <c r="C49">
        <v>400</v>
      </c>
      <c r="D49">
        <v>211</v>
      </c>
      <c r="E49">
        <v>406</v>
      </c>
      <c r="G49" s="6">
        <f t="shared" si="1"/>
        <v>-126.86989764584402</v>
      </c>
      <c r="H49" s="6">
        <f t="shared" si="0"/>
        <v>-123.28996383753611</v>
      </c>
      <c r="I49" s="7">
        <f t="shared" si="2"/>
        <v>4</v>
      </c>
      <c r="J49" s="7">
        <f t="shared" si="3"/>
        <v>0</v>
      </c>
      <c r="K49" s="7">
        <f t="shared" si="4"/>
        <v>4</v>
      </c>
      <c r="L49" s="11"/>
      <c r="M49" s="5"/>
      <c r="N49" s="5"/>
      <c r="Q49" t="s">
        <v>76</v>
      </c>
      <c r="R49" t="s">
        <v>153</v>
      </c>
      <c r="S49">
        <v>211</v>
      </c>
      <c r="T49">
        <v>406</v>
      </c>
      <c r="U49">
        <v>4</v>
      </c>
      <c r="V49">
        <v>94</v>
      </c>
      <c r="W49">
        <v>96</v>
      </c>
      <c r="AB49" t="s">
        <v>76</v>
      </c>
      <c r="AC49" t="s">
        <v>153</v>
      </c>
      <c r="AD49">
        <v>211</v>
      </c>
      <c r="AE49">
        <v>406</v>
      </c>
      <c r="AF49">
        <v>96</v>
      </c>
      <c r="AG49">
        <v>94</v>
      </c>
    </row>
    <row r="50" spans="1:33" x14ac:dyDescent="0.25">
      <c r="A50" t="s">
        <v>77</v>
      </c>
      <c r="B50">
        <v>239</v>
      </c>
      <c r="C50">
        <v>57</v>
      </c>
      <c r="D50">
        <v>145</v>
      </c>
      <c r="E50">
        <v>154</v>
      </c>
      <c r="G50" s="6">
        <f t="shared" si="1"/>
        <v>113.87528085392751</v>
      </c>
      <c r="H50" s="6">
        <f t="shared" si="0"/>
        <v>153.8291796164456</v>
      </c>
      <c r="I50" s="7">
        <f t="shared" si="2"/>
        <v>40</v>
      </c>
      <c r="J50" s="7">
        <f t="shared" si="3"/>
        <v>40</v>
      </c>
      <c r="K50" s="7">
        <f t="shared" si="4"/>
        <v>0</v>
      </c>
      <c r="L50" s="11"/>
      <c r="M50" s="5"/>
      <c r="N50" s="5"/>
      <c r="Q50" t="s">
        <v>77</v>
      </c>
      <c r="R50" t="s">
        <v>155</v>
      </c>
      <c r="S50">
        <v>145</v>
      </c>
      <c r="T50">
        <v>154</v>
      </c>
      <c r="U50">
        <v>40</v>
      </c>
      <c r="V50">
        <v>12</v>
      </c>
      <c r="W50">
        <v>53</v>
      </c>
      <c r="AB50" t="s">
        <v>77</v>
      </c>
      <c r="AC50" t="s">
        <v>155</v>
      </c>
      <c r="AD50">
        <v>145</v>
      </c>
      <c r="AE50">
        <v>154</v>
      </c>
      <c r="AF50">
        <v>53</v>
      </c>
      <c r="AG50">
        <v>12</v>
      </c>
    </row>
    <row r="51" spans="1:33" x14ac:dyDescent="0.25">
      <c r="A51" t="s">
        <v>78</v>
      </c>
      <c r="B51">
        <v>408</v>
      </c>
      <c r="C51">
        <v>60</v>
      </c>
      <c r="D51">
        <v>363</v>
      </c>
      <c r="E51">
        <v>440</v>
      </c>
      <c r="G51" s="6">
        <f t="shared" si="1"/>
        <v>63.946504689509048</v>
      </c>
      <c r="H51" s="6">
        <f t="shared" si="0"/>
        <v>-77.866119829366653</v>
      </c>
      <c r="I51" s="7">
        <f t="shared" si="2"/>
        <v>142</v>
      </c>
      <c r="J51" s="7">
        <f t="shared" si="3"/>
        <v>0</v>
      </c>
      <c r="K51" s="7">
        <f t="shared" si="4"/>
        <v>142</v>
      </c>
      <c r="L51" s="11"/>
      <c r="M51" s="5"/>
      <c r="N51" s="5"/>
      <c r="Q51" t="s">
        <v>78</v>
      </c>
      <c r="R51" t="s">
        <v>154</v>
      </c>
      <c r="S51">
        <v>363</v>
      </c>
      <c r="T51">
        <v>440</v>
      </c>
      <c r="U51">
        <v>142</v>
      </c>
      <c r="V51">
        <v>3</v>
      </c>
      <c r="W51">
        <v>22</v>
      </c>
      <c r="AB51" t="s">
        <v>78</v>
      </c>
      <c r="AC51" t="s">
        <v>155</v>
      </c>
      <c r="AD51">
        <v>363</v>
      </c>
      <c r="AE51">
        <v>440</v>
      </c>
      <c r="AF51">
        <v>22</v>
      </c>
      <c r="AG51">
        <v>3</v>
      </c>
    </row>
    <row r="52" spans="1:33" x14ac:dyDescent="0.25">
      <c r="A52" t="s">
        <v>79</v>
      </c>
      <c r="B52">
        <v>154</v>
      </c>
      <c r="C52">
        <v>352</v>
      </c>
      <c r="D52">
        <v>196</v>
      </c>
      <c r="E52">
        <v>68</v>
      </c>
      <c r="G52" s="6">
        <f t="shared" si="1"/>
        <v>-145.9925075802677</v>
      </c>
      <c r="H52" s="6">
        <f t="shared" si="0"/>
        <v>125.78897345918335</v>
      </c>
      <c r="I52" s="7">
        <f t="shared" si="2"/>
        <v>89</v>
      </c>
      <c r="J52" s="7">
        <f t="shared" si="3"/>
        <v>89</v>
      </c>
      <c r="K52" s="7">
        <f t="shared" si="4"/>
        <v>0</v>
      </c>
      <c r="L52" s="11"/>
      <c r="M52" s="5"/>
      <c r="N52" s="5"/>
      <c r="Q52" t="s">
        <v>79</v>
      </c>
      <c r="R52" t="s">
        <v>153</v>
      </c>
      <c r="S52">
        <v>196</v>
      </c>
      <c r="T52">
        <v>68</v>
      </c>
      <c r="U52">
        <v>89</v>
      </c>
      <c r="V52">
        <v>5</v>
      </c>
      <c r="W52">
        <v>50</v>
      </c>
      <c r="AB52" t="s">
        <v>79</v>
      </c>
      <c r="AC52" t="s">
        <v>155</v>
      </c>
      <c r="AD52">
        <v>196</v>
      </c>
      <c r="AE52">
        <v>68</v>
      </c>
      <c r="AF52">
        <v>50</v>
      </c>
      <c r="AG52">
        <v>5</v>
      </c>
    </row>
    <row r="53" spans="1:33" x14ac:dyDescent="0.25">
      <c r="A53" t="s">
        <v>80</v>
      </c>
      <c r="B53">
        <v>514</v>
      </c>
      <c r="C53">
        <v>192</v>
      </c>
      <c r="D53">
        <v>168</v>
      </c>
      <c r="E53">
        <v>378</v>
      </c>
      <c r="G53" s="6">
        <f t="shared" si="1"/>
        <v>13.89717631501536</v>
      </c>
      <c r="H53" s="6">
        <f t="shared" si="0"/>
        <v>-137.76385737091255</v>
      </c>
      <c r="I53" s="7">
        <f t="shared" si="2"/>
        <v>152</v>
      </c>
      <c r="J53" s="7">
        <f t="shared" si="3"/>
        <v>0</v>
      </c>
      <c r="K53" s="7">
        <f t="shared" si="4"/>
        <v>152</v>
      </c>
      <c r="L53" s="11"/>
      <c r="M53" s="5"/>
      <c r="N53" s="5"/>
      <c r="Q53" t="s">
        <v>80</v>
      </c>
      <c r="R53" t="s">
        <v>156</v>
      </c>
      <c r="S53">
        <v>168</v>
      </c>
      <c r="T53">
        <v>378</v>
      </c>
      <c r="U53">
        <v>152</v>
      </c>
      <c r="V53">
        <v>15</v>
      </c>
      <c r="W53">
        <v>54</v>
      </c>
      <c r="AB53" t="s">
        <v>80</v>
      </c>
      <c r="AC53" t="s">
        <v>154</v>
      </c>
      <c r="AD53">
        <v>168</v>
      </c>
      <c r="AE53">
        <v>378</v>
      </c>
      <c r="AF53">
        <v>54</v>
      </c>
      <c r="AG53">
        <v>15</v>
      </c>
    </row>
    <row r="54" spans="1:33" x14ac:dyDescent="0.25">
      <c r="A54" t="s">
        <v>81</v>
      </c>
      <c r="B54">
        <v>375</v>
      </c>
      <c r="C54">
        <v>48</v>
      </c>
      <c r="D54">
        <v>124</v>
      </c>
      <c r="E54">
        <v>314</v>
      </c>
      <c r="G54" s="6">
        <f t="shared" si="1"/>
        <v>74.015198479765417</v>
      </c>
      <c r="H54" s="6">
        <f t="shared" si="0"/>
        <v>-159.3159197320532</v>
      </c>
      <c r="I54" s="7">
        <f t="shared" si="2"/>
        <v>127</v>
      </c>
      <c r="J54" s="7">
        <f t="shared" si="3"/>
        <v>0</v>
      </c>
      <c r="K54" s="7">
        <f t="shared" si="4"/>
        <v>127</v>
      </c>
      <c r="L54" s="11"/>
      <c r="M54" s="5"/>
      <c r="N54" s="5"/>
      <c r="Q54" t="s">
        <v>81</v>
      </c>
      <c r="R54" t="s">
        <v>155</v>
      </c>
      <c r="S54">
        <v>124</v>
      </c>
      <c r="T54">
        <v>314</v>
      </c>
      <c r="U54">
        <v>127</v>
      </c>
      <c r="V54">
        <v>3</v>
      </c>
      <c r="W54">
        <v>20</v>
      </c>
      <c r="AB54" t="s">
        <v>81</v>
      </c>
      <c r="AC54" t="s">
        <v>154</v>
      </c>
      <c r="AD54">
        <v>124</v>
      </c>
      <c r="AE54">
        <v>314</v>
      </c>
      <c r="AF54">
        <v>20</v>
      </c>
      <c r="AG54">
        <v>3</v>
      </c>
    </row>
    <row r="55" spans="1:33" x14ac:dyDescent="0.25">
      <c r="A55" t="s">
        <v>82</v>
      </c>
      <c r="B55">
        <v>232</v>
      </c>
      <c r="C55">
        <v>420</v>
      </c>
      <c r="D55">
        <v>418</v>
      </c>
      <c r="E55">
        <v>426</v>
      </c>
      <c r="G55" s="6">
        <f t="shared" si="1"/>
        <v>-116.05349531049096</v>
      </c>
      <c r="H55" s="6">
        <f t="shared" si="0"/>
        <v>-62.216073587790724</v>
      </c>
      <c r="I55" s="7">
        <f t="shared" si="2"/>
        <v>54</v>
      </c>
      <c r="J55" s="7">
        <f t="shared" si="3"/>
        <v>0</v>
      </c>
      <c r="K55" s="7">
        <f t="shared" si="4"/>
        <v>54</v>
      </c>
      <c r="L55" s="11"/>
      <c r="M55" s="5"/>
      <c r="N55" s="5"/>
      <c r="Q55" t="s">
        <v>82</v>
      </c>
      <c r="R55" t="s">
        <v>153</v>
      </c>
      <c r="S55">
        <v>418</v>
      </c>
      <c r="T55">
        <v>426</v>
      </c>
      <c r="U55">
        <v>54</v>
      </c>
      <c r="V55">
        <v>18</v>
      </c>
      <c r="W55">
        <v>23</v>
      </c>
      <c r="AB55" t="s">
        <v>82</v>
      </c>
      <c r="AC55" t="s">
        <v>154</v>
      </c>
      <c r="AD55">
        <v>418</v>
      </c>
      <c r="AE55">
        <v>426</v>
      </c>
      <c r="AF55">
        <v>23</v>
      </c>
      <c r="AG55">
        <v>18</v>
      </c>
    </row>
    <row r="56" spans="1:33" x14ac:dyDescent="0.25">
      <c r="A56" t="s">
        <v>83</v>
      </c>
      <c r="B56">
        <v>265</v>
      </c>
      <c r="C56">
        <v>432</v>
      </c>
      <c r="D56">
        <v>229</v>
      </c>
      <c r="E56">
        <v>420</v>
      </c>
      <c r="G56" s="6">
        <f t="shared" si="1"/>
        <v>-105.98480152023457</v>
      </c>
      <c r="H56" s="6">
        <f t="shared" si="0"/>
        <v>-116.81913279096923</v>
      </c>
      <c r="I56" s="7">
        <f t="shared" si="2"/>
        <v>11</v>
      </c>
      <c r="J56" s="7">
        <f t="shared" si="3"/>
        <v>0</v>
      </c>
      <c r="K56" s="7">
        <f t="shared" si="4"/>
        <v>11</v>
      </c>
      <c r="L56" s="11"/>
      <c r="M56" s="5"/>
      <c r="N56" s="5"/>
      <c r="Q56" t="s">
        <v>83</v>
      </c>
      <c r="R56" t="s">
        <v>154</v>
      </c>
      <c r="S56">
        <v>229</v>
      </c>
      <c r="T56">
        <v>420</v>
      </c>
      <c r="U56">
        <v>11</v>
      </c>
      <c r="V56">
        <v>94</v>
      </c>
      <c r="W56">
        <v>99</v>
      </c>
      <c r="AB56" t="s">
        <v>83</v>
      </c>
      <c r="AC56" t="s">
        <v>156</v>
      </c>
      <c r="AD56">
        <v>229</v>
      </c>
      <c r="AE56">
        <v>420</v>
      </c>
      <c r="AF56">
        <v>99</v>
      </c>
      <c r="AG56">
        <v>94</v>
      </c>
    </row>
    <row r="57" spans="1:33" x14ac:dyDescent="0.25">
      <c r="A57" t="s">
        <v>84</v>
      </c>
      <c r="B57">
        <v>137</v>
      </c>
      <c r="C57">
        <v>321</v>
      </c>
      <c r="D57">
        <v>138</v>
      </c>
      <c r="E57">
        <v>326</v>
      </c>
      <c r="G57" s="6">
        <f t="shared" si="1"/>
        <v>-156.12471914607249</v>
      </c>
      <c r="H57" s="6">
        <f t="shared" si="0"/>
        <v>-154.70797884297875</v>
      </c>
      <c r="I57" s="7">
        <f t="shared" si="2"/>
        <v>2</v>
      </c>
      <c r="J57" s="7">
        <f t="shared" si="3"/>
        <v>0</v>
      </c>
      <c r="K57" s="7">
        <f t="shared" si="4"/>
        <v>2</v>
      </c>
      <c r="L57" s="11"/>
      <c r="M57" s="5"/>
      <c r="N57" s="5"/>
      <c r="Q57" t="s">
        <v>84</v>
      </c>
      <c r="R57" t="s">
        <v>153</v>
      </c>
      <c r="S57">
        <v>138</v>
      </c>
      <c r="T57">
        <v>326</v>
      </c>
      <c r="U57">
        <v>2</v>
      </c>
      <c r="V57">
        <v>15</v>
      </c>
      <c r="W57">
        <v>68</v>
      </c>
      <c r="AB57" t="s">
        <v>84</v>
      </c>
      <c r="AC57" t="s">
        <v>156</v>
      </c>
      <c r="AD57">
        <v>138</v>
      </c>
      <c r="AE57">
        <v>326</v>
      </c>
      <c r="AF57">
        <v>68</v>
      </c>
      <c r="AG57">
        <v>15</v>
      </c>
    </row>
    <row r="58" spans="1:33" x14ac:dyDescent="0.25">
      <c r="A58" t="s">
        <v>85</v>
      </c>
      <c r="B58">
        <v>464</v>
      </c>
      <c r="C58">
        <v>101</v>
      </c>
      <c r="D58">
        <v>380</v>
      </c>
      <c r="E58">
        <v>45</v>
      </c>
      <c r="G58" s="6">
        <f t="shared" si="1"/>
        <v>43.987812386017552</v>
      </c>
      <c r="H58" s="6">
        <f t="shared" si="0"/>
        <v>72.897271030947635</v>
      </c>
      <c r="I58" s="7">
        <f t="shared" si="2"/>
        <v>29</v>
      </c>
      <c r="J58" s="7">
        <f t="shared" si="3"/>
        <v>29</v>
      </c>
      <c r="K58" s="7">
        <f t="shared" si="4"/>
        <v>0</v>
      </c>
      <c r="L58" s="11"/>
      <c r="M58" s="5"/>
      <c r="N58" s="5"/>
      <c r="Q58" t="s">
        <v>85</v>
      </c>
      <c r="R58" t="s">
        <v>155</v>
      </c>
      <c r="S58">
        <v>380</v>
      </c>
      <c r="T58">
        <v>45</v>
      </c>
      <c r="U58">
        <v>29</v>
      </c>
      <c r="V58">
        <v>64</v>
      </c>
      <c r="W58">
        <v>72</v>
      </c>
      <c r="AB58" t="s">
        <v>85</v>
      </c>
      <c r="AC58" t="s">
        <v>156</v>
      </c>
      <c r="AD58">
        <v>380</v>
      </c>
      <c r="AE58">
        <v>45</v>
      </c>
      <c r="AF58">
        <v>72</v>
      </c>
      <c r="AG58">
        <v>64</v>
      </c>
    </row>
    <row r="59" spans="1:33" x14ac:dyDescent="0.25">
      <c r="A59" t="s">
        <v>86</v>
      </c>
      <c r="B59">
        <v>181</v>
      </c>
      <c r="C59">
        <v>96</v>
      </c>
      <c r="D59">
        <v>161</v>
      </c>
      <c r="E59">
        <v>109</v>
      </c>
      <c r="G59" s="6">
        <f t="shared" si="1"/>
        <v>133.98781238601754</v>
      </c>
      <c r="H59" s="6">
        <f t="shared" si="0"/>
        <v>140.51491159124504</v>
      </c>
      <c r="I59" s="7">
        <f t="shared" si="2"/>
        <v>7</v>
      </c>
      <c r="J59" s="7">
        <f t="shared" si="3"/>
        <v>7</v>
      </c>
      <c r="K59" s="7">
        <f t="shared" si="4"/>
        <v>0</v>
      </c>
      <c r="L59" s="11"/>
      <c r="M59" s="5"/>
      <c r="N59" s="5"/>
      <c r="Q59" t="s">
        <v>86</v>
      </c>
      <c r="R59" t="s">
        <v>156</v>
      </c>
      <c r="S59">
        <v>161</v>
      </c>
      <c r="T59">
        <v>109</v>
      </c>
      <c r="U59">
        <v>7</v>
      </c>
      <c r="V59">
        <v>98</v>
      </c>
      <c r="W59">
        <v>88</v>
      </c>
      <c r="AB59" t="s">
        <v>86</v>
      </c>
      <c r="AC59" t="s">
        <v>153</v>
      </c>
      <c r="AD59">
        <v>161</v>
      </c>
      <c r="AE59">
        <v>109</v>
      </c>
      <c r="AF59">
        <v>88</v>
      </c>
      <c r="AG59">
        <v>98</v>
      </c>
    </row>
    <row r="60" spans="1:33" x14ac:dyDescent="0.25">
      <c r="A60" t="s">
        <v>87</v>
      </c>
      <c r="B60">
        <v>140</v>
      </c>
      <c r="C60">
        <v>152</v>
      </c>
      <c r="D60">
        <v>203</v>
      </c>
      <c r="E60">
        <v>409</v>
      </c>
      <c r="G60" s="6">
        <f t="shared" si="1"/>
        <v>153.94650468950906</v>
      </c>
      <c r="H60" s="6">
        <f t="shared" si="0"/>
        <v>-124.69515353123398</v>
      </c>
      <c r="I60" s="7">
        <f t="shared" si="2"/>
        <v>82</v>
      </c>
      <c r="J60" s="7">
        <f t="shared" si="3"/>
        <v>0</v>
      </c>
      <c r="K60" s="7">
        <f t="shared" si="4"/>
        <v>82</v>
      </c>
      <c r="L60" s="11"/>
      <c r="M60" s="5"/>
      <c r="N60" s="5"/>
      <c r="Q60" t="s">
        <v>87</v>
      </c>
      <c r="R60" t="s">
        <v>154</v>
      </c>
      <c r="S60">
        <v>203</v>
      </c>
      <c r="T60">
        <v>409</v>
      </c>
      <c r="U60">
        <v>82</v>
      </c>
      <c r="V60">
        <v>10</v>
      </c>
      <c r="W60">
        <v>12</v>
      </c>
      <c r="AB60" t="s">
        <v>87</v>
      </c>
      <c r="AC60" t="s">
        <v>153</v>
      </c>
      <c r="AD60">
        <v>203</v>
      </c>
      <c r="AE60">
        <v>409</v>
      </c>
      <c r="AF60">
        <v>12</v>
      </c>
      <c r="AG60">
        <v>10</v>
      </c>
    </row>
    <row r="61" spans="1:33" x14ac:dyDescent="0.25">
      <c r="A61" t="s">
        <v>88</v>
      </c>
      <c r="B61">
        <v>334</v>
      </c>
      <c r="C61">
        <v>440</v>
      </c>
      <c r="D61">
        <v>458</v>
      </c>
      <c r="E61">
        <v>97</v>
      </c>
      <c r="G61" s="6">
        <f t="shared" si="1"/>
        <v>-85.995827059290605</v>
      </c>
      <c r="H61" s="6">
        <f t="shared" si="0"/>
        <v>46.019390281455081</v>
      </c>
      <c r="I61" s="7">
        <f t="shared" si="2"/>
        <v>133</v>
      </c>
      <c r="J61" s="7">
        <f t="shared" si="3"/>
        <v>133</v>
      </c>
      <c r="K61" s="7">
        <f t="shared" si="4"/>
        <v>0</v>
      </c>
      <c r="L61" s="11"/>
      <c r="M61" s="5"/>
      <c r="N61" s="5"/>
      <c r="Q61" t="s">
        <v>88</v>
      </c>
      <c r="R61" t="s">
        <v>156</v>
      </c>
      <c r="S61">
        <v>458</v>
      </c>
      <c r="T61">
        <v>97</v>
      </c>
      <c r="U61">
        <v>133</v>
      </c>
      <c r="V61">
        <v>74</v>
      </c>
      <c r="W61">
        <v>67</v>
      </c>
      <c r="AB61" t="s">
        <v>88</v>
      </c>
      <c r="AC61" t="s">
        <v>153</v>
      </c>
      <c r="AD61">
        <v>458</v>
      </c>
      <c r="AE61">
        <v>97</v>
      </c>
      <c r="AF61">
        <v>67</v>
      </c>
      <c r="AG61">
        <v>74</v>
      </c>
    </row>
    <row r="62" spans="1:33" x14ac:dyDescent="0.25">
      <c r="A62" t="s">
        <v>89</v>
      </c>
      <c r="B62">
        <v>208</v>
      </c>
      <c r="C62">
        <v>406</v>
      </c>
      <c r="D62">
        <v>252</v>
      </c>
      <c r="E62">
        <v>431</v>
      </c>
      <c r="G62" s="6">
        <f t="shared" si="1"/>
        <v>-124.00749241973227</v>
      </c>
      <c r="H62" s="6">
        <f t="shared" si="0"/>
        <v>-109.59679443569945</v>
      </c>
      <c r="I62" s="7">
        <f t="shared" si="2"/>
        <v>15</v>
      </c>
      <c r="J62" s="7">
        <f t="shared" si="3"/>
        <v>0</v>
      </c>
      <c r="K62" s="7">
        <f t="shared" si="4"/>
        <v>15</v>
      </c>
      <c r="L62" s="11"/>
      <c r="M62" s="5"/>
      <c r="N62" s="5"/>
      <c r="Q62" t="s">
        <v>89</v>
      </c>
      <c r="R62" t="s">
        <v>154</v>
      </c>
      <c r="S62">
        <v>252</v>
      </c>
      <c r="T62">
        <v>431</v>
      </c>
      <c r="U62">
        <v>15</v>
      </c>
      <c r="V62">
        <v>38</v>
      </c>
      <c r="W62">
        <v>76</v>
      </c>
      <c r="AB62" t="s">
        <v>89</v>
      </c>
      <c r="AC62" t="s">
        <v>155</v>
      </c>
      <c r="AD62">
        <v>252</v>
      </c>
      <c r="AE62">
        <v>431</v>
      </c>
      <c r="AF62">
        <v>76</v>
      </c>
      <c r="AG62">
        <v>38</v>
      </c>
    </row>
    <row r="63" spans="1:33" x14ac:dyDescent="0.25">
      <c r="A63" t="s">
        <v>90</v>
      </c>
      <c r="B63">
        <v>368</v>
      </c>
      <c r="C63">
        <v>46</v>
      </c>
      <c r="D63">
        <v>242</v>
      </c>
      <c r="E63">
        <v>438</v>
      </c>
      <c r="G63" s="6">
        <f t="shared" si="1"/>
        <v>76.102823684984642</v>
      </c>
      <c r="H63" s="6">
        <f t="shared" si="0"/>
        <v>-111.50143432404792</v>
      </c>
      <c r="I63" s="7">
        <f t="shared" si="2"/>
        <v>173</v>
      </c>
      <c r="J63" s="7">
        <f t="shared" si="3"/>
        <v>0</v>
      </c>
      <c r="K63" s="7">
        <f t="shared" si="4"/>
        <v>173</v>
      </c>
      <c r="L63" s="11"/>
      <c r="M63" s="5"/>
      <c r="N63" s="5"/>
      <c r="Q63" t="s">
        <v>90</v>
      </c>
      <c r="R63" t="s">
        <v>153</v>
      </c>
      <c r="S63">
        <v>242</v>
      </c>
      <c r="T63">
        <v>438</v>
      </c>
      <c r="U63">
        <v>173</v>
      </c>
      <c r="V63">
        <v>11</v>
      </c>
      <c r="W63">
        <v>45</v>
      </c>
      <c r="AB63" t="s">
        <v>90</v>
      </c>
      <c r="AC63" t="s">
        <v>155</v>
      </c>
      <c r="AD63">
        <v>242</v>
      </c>
      <c r="AE63">
        <v>438</v>
      </c>
      <c r="AF63">
        <v>45</v>
      </c>
      <c r="AG63">
        <v>11</v>
      </c>
    </row>
    <row r="64" spans="1:33" x14ac:dyDescent="0.25">
      <c r="A64" t="s">
        <v>91</v>
      </c>
      <c r="B64">
        <v>140</v>
      </c>
      <c r="C64">
        <v>328</v>
      </c>
      <c r="D64">
        <v>293</v>
      </c>
      <c r="E64">
        <v>442</v>
      </c>
      <c r="G64" s="6">
        <f t="shared" si="1"/>
        <v>-153.94650468950906</v>
      </c>
      <c r="H64" s="6">
        <f t="shared" si="0"/>
        <v>-97.613221765966614</v>
      </c>
      <c r="I64" s="7">
        <f t="shared" si="2"/>
        <v>57</v>
      </c>
      <c r="J64" s="7">
        <f t="shared" si="3"/>
        <v>0</v>
      </c>
      <c r="K64" s="7">
        <f t="shared" si="4"/>
        <v>57</v>
      </c>
      <c r="L64" s="11"/>
      <c r="M64" s="5"/>
      <c r="N64" s="5"/>
      <c r="Q64" t="s">
        <v>91</v>
      </c>
      <c r="R64" t="s">
        <v>154</v>
      </c>
      <c r="S64">
        <v>293</v>
      </c>
      <c r="T64">
        <v>442</v>
      </c>
      <c r="U64">
        <v>57</v>
      </c>
      <c r="V64">
        <v>5</v>
      </c>
      <c r="W64">
        <v>70</v>
      </c>
      <c r="AB64" t="s">
        <v>91</v>
      </c>
      <c r="AC64" t="s">
        <v>155</v>
      </c>
      <c r="AD64">
        <v>293</v>
      </c>
      <c r="AE64">
        <v>442</v>
      </c>
      <c r="AF64">
        <v>70</v>
      </c>
      <c r="AG64">
        <v>5</v>
      </c>
    </row>
    <row r="65" spans="1:33" x14ac:dyDescent="0.25">
      <c r="A65" t="s">
        <v>92</v>
      </c>
      <c r="B65">
        <v>121</v>
      </c>
      <c r="C65">
        <v>261</v>
      </c>
      <c r="D65">
        <v>326</v>
      </c>
      <c r="E65">
        <v>39</v>
      </c>
      <c r="G65" s="6">
        <f t="shared" si="1"/>
        <v>-173.97600691768037</v>
      </c>
      <c r="H65" s="6">
        <f t="shared" si="0"/>
        <v>88.290185955858462</v>
      </c>
      <c r="I65" s="7">
        <f t="shared" si="2"/>
        <v>98</v>
      </c>
      <c r="J65" s="7">
        <f t="shared" si="3"/>
        <v>98</v>
      </c>
      <c r="K65" s="7">
        <f t="shared" si="4"/>
        <v>0</v>
      </c>
      <c r="L65" s="11"/>
      <c r="M65" s="5"/>
      <c r="N65" s="5"/>
      <c r="Q65" t="s">
        <v>92</v>
      </c>
      <c r="R65" t="s">
        <v>153</v>
      </c>
      <c r="S65">
        <v>326</v>
      </c>
      <c r="T65">
        <v>39</v>
      </c>
      <c r="U65">
        <v>98</v>
      </c>
      <c r="V65">
        <v>33</v>
      </c>
      <c r="W65">
        <v>10</v>
      </c>
      <c r="AB65" t="s">
        <v>92</v>
      </c>
      <c r="AC65" t="s">
        <v>154</v>
      </c>
      <c r="AD65">
        <v>326</v>
      </c>
      <c r="AE65">
        <v>39</v>
      </c>
      <c r="AF65">
        <v>10</v>
      </c>
      <c r="AG65">
        <v>33</v>
      </c>
    </row>
    <row r="66" spans="1:33" x14ac:dyDescent="0.25">
      <c r="A66" t="s">
        <v>93</v>
      </c>
      <c r="B66">
        <v>265</v>
      </c>
      <c r="C66">
        <v>48</v>
      </c>
      <c r="D66">
        <v>329</v>
      </c>
      <c r="E66">
        <v>45</v>
      </c>
      <c r="G66" s="6">
        <f t="shared" si="1"/>
        <v>105.98480152023457</v>
      </c>
      <c r="H66" s="6">
        <f t="shared" ref="H66:H121" si="5">ATAN2(2*(D66-$M$2/2)/$M$4,2*($N$2/2-E66)/$M$4)*180/PI()</f>
        <v>87.357454705935268</v>
      </c>
      <c r="I66" s="7">
        <f t="shared" si="2"/>
        <v>19</v>
      </c>
      <c r="J66" s="7">
        <f t="shared" si="3"/>
        <v>19</v>
      </c>
      <c r="K66" s="7">
        <f t="shared" si="4"/>
        <v>0</v>
      </c>
      <c r="L66" s="11"/>
      <c r="M66" s="5"/>
      <c r="N66" s="5"/>
      <c r="Q66" t="s">
        <v>93</v>
      </c>
      <c r="R66" t="s">
        <v>155</v>
      </c>
      <c r="S66">
        <v>329</v>
      </c>
      <c r="T66">
        <v>45</v>
      </c>
      <c r="U66">
        <v>19</v>
      </c>
      <c r="V66">
        <v>35</v>
      </c>
      <c r="W66">
        <v>59</v>
      </c>
      <c r="AB66" t="s">
        <v>93</v>
      </c>
      <c r="AC66" t="s">
        <v>154</v>
      </c>
      <c r="AD66">
        <v>329</v>
      </c>
      <c r="AE66">
        <v>45</v>
      </c>
      <c r="AF66">
        <v>59</v>
      </c>
      <c r="AG66">
        <v>35</v>
      </c>
    </row>
    <row r="67" spans="1:33" x14ac:dyDescent="0.25">
      <c r="A67" t="s">
        <v>94</v>
      </c>
      <c r="B67">
        <v>438</v>
      </c>
      <c r="C67">
        <v>402</v>
      </c>
      <c r="D67">
        <v>487</v>
      </c>
      <c r="E67">
        <v>346</v>
      </c>
      <c r="G67" s="6">
        <f t="shared" ref="G67:G121" si="6">ATAN2(2*(B67-$M$2/2)/$M$4,2*($N$2/2-C67)/$M$4)*180/PI()</f>
        <v>-53.930590100418996</v>
      </c>
      <c r="H67" s="6">
        <f t="shared" si="5"/>
        <v>-32.404543488595444</v>
      </c>
      <c r="I67" s="7">
        <f t="shared" ref="I67:I121" si="7">MAX(1,CEILING(MIN(MOD(G67-H67,360),MOD(H67-G67,360)),1))</f>
        <v>22</v>
      </c>
      <c r="J67" s="7">
        <f t="shared" ref="J67:J121" si="8">IF(H67&gt;1,I67,0)</f>
        <v>0</v>
      </c>
      <c r="K67" s="7">
        <f t="shared" ref="K67:K121" si="9">IF(H67&lt;1,I67,0)</f>
        <v>22</v>
      </c>
      <c r="L67" s="11"/>
      <c r="M67" s="5"/>
      <c r="N67" s="5"/>
      <c r="Q67" t="s">
        <v>94</v>
      </c>
      <c r="R67" t="s">
        <v>155</v>
      </c>
      <c r="S67">
        <v>487</v>
      </c>
      <c r="T67">
        <v>346</v>
      </c>
      <c r="U67">
        <v>22</v>
      </c>
      <c r="V67">
        <v>76</v>
      </c>
      <c r="W67">
        <v>79</v>
      </c>
      <c r="AB67" t="s">
        <v>94</v>
      </c>
      <c r="AC67" t="s">
        <v>154</v>
      </c>
      <c r="AD67">
        <v>487</v>
      </c>
      <c r="AE67">
        <v>346</v>
      </c>
      <c r="AF67">
        <v>79</v>
      </c>
      <c r="AG67">
        <v>76</v>
      </c>
    </row>
    <row r="68" spans="1:33" x14ac:dyDescent="0.25">
      <c r="A68" t="s">
        <v>95</v>
      </c>
      <c r="B68">
        <v>519</v>
      </c>
      <c r="C68">
        <v>219</v>
      </c>
      <c r="D68">
        <v>451</v>
      </c>
      <c r="E68">
        <v>88</v>
      </c>
      <c r="G68" s="6">
        <f t="shared" si="6"/>
        <v>6.0239930823196177</v>
      </c>
      <c r="H68" s="6">
        <f t="shared" si="5"/>
        <v>49.243852273898035</v>
      </c>
      <c r="I68" s="7">
        <f t="shared" si="7"/>
        <v>44</v>
      </c>
      <c r="J68" s="7">
        <f t="shared" si="8"/>
        <v>44</v>
      </c>
      <c r="K68" s="7">
        <f t="shared" si="9"/>
        <v>0</v>
      </c>
      <c r="L68" s="11"/>
      <c r="M68" s="5"/>
      <c r="N68" s="5"/>
      <c r="Q68" t="s">
        <v>95</v>
      </c>
      <c r="R68" t="s">
        <v>156</v>
      </c>
      <c r="S68">
        <v>451</v>
      </c>
      <c r="T68">
        <v>88</v>
      </c>
      <c r="U68">
        <v>44</v>
      </c>
      <c r="V68">
        <v>90</v>
      </c>
      <c r="W68">
        <v>99</v>
      </c>
      <c r="AB68" t="s">
        <v>95</v>
      </c>
      <c r="AC68" t="s">
        <v>156</v>
      </c>
      <c r="AD68">
        <v>451</v>
      </c>
      <c r="AE68">
        <v>88</v>
      </c>
      <c r="AF68">
        <v>99</v>
      </c>
      <c r="AG68">
        <v>90</v>
      </c>
    </row>
    <row r="69" spans="1:33" x14ac:dyDescent="0.25">
      <c r="A69" t="s">
        <v>96</v>
      </c>
      <c r="B69">
        <v>486</v>
      </c>
      <c r="C69">
        <v>352</v>
      </c>
      <c r="D69">
        <v>168</v>
      </c>
      <c r="E69">
        <v>140</v>
      </c>
      <c r="G69" s="6">
        <f t="shared" si="6"/>
        <v>-34.007492419732273</v>
      </c>
      <c r="H69" s="6">
        <f t="shared" si="5"/>
        <v>146.65929265352301</v>
      </c>
      <c r="I69" s="7">
        <f t="shared" si="7"/>
        <v>180</v>
      </c>
      <c r="J69" s="7">
        <f t="shared" si="8"/>
        <v>180</v>
      </c>
      <c r="K69" s="7">
        <f t="shared" si="9"/>
        <v>0</v>
      </c>
      <c r="L69" s="11"/>
      <c r="M69" s="5"/>
      <c r="N69" s="5"/>
      <c r="Q69" t="s">
        <v>96</v>
      </c>
      <c r="R69" t="s">
        <v>156</v>
      </c>
      <c r="S69">
        <v>168</v>
      </c>
      <c r="T69">
        <v>140</v>
      </c>
      <c r="U69">
        <v>180</v>
      </c>
      <c r="V69">
        <v>42</v>
      </c>
      <c r="W69">
        <v>3</v>
      </c>
      <c r="AB69" t="s">
        <v>96</v>
      </c>
      <c r="AC69" t="s">
        <v>156</v>
      </c>
      <c r="AD69">
        <v>168</v>
      </c>
      <c r="AE69">
        <v>140</v>
      </c>
      <c r="AF69">
        <v>3</v>
      </c>
      <c r="AG69">
        <v>42</v>
      </c>
    </row>
    <row r="70" spans="1:33" x14ac:dyDescent="0.25">
      <c r="A70" t="s">
        <v>97</v>
      </c>
      <c r="B70">
        <v>202</v>
      </c>
      <c r="C70">
        <v>78</v>
      </c>
      <c r="D70">
        <v>340</v>
      </c>
      <c r="E70">
        <v>39</v>
      </c>
      <c r="G70" s="6">
        <f t="shared" si="6"/>
        <v>126.06940989958099</v>
      </c>
      <c r="H70" s="6">
        <f t="shared" si="5"/>
        <v>84.317631382144953</v>
      </c>
      <c r="I70" s="7">
        <f t="shared" si="7"/>
        <v>42</v>
      </c>
      <c r="J70" s="7">
        <f t="shared" si="8"/>
        <v>42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340</v>
      </c>
      <c r="T70">
        <v>39</v>
      </c>
      <c r="U70">
        <v>42</v>
      </c>
      <c r="V70">
        <v>41</v>
      </c>
      <c r="W70">
        <v>97</v>
      </c>
      <c r="AB70" t="s">
        <v>97</v>
      </c>
      <c r="AC70" t="s">
        <v>156</v>
      </c>
      <c r="AD70">
        <v>340</v>
      </c>
      <c r="AE70">
        <v>39</v>
      </c>
      <c r="AF70">
        <v>97</v>
      </c>
      <c r="AG70">
        <v>41</v>
      </c>
    </row>
    <row r="71" spans="1:33" x14ac:dyDescent="0.25">
      <c r="A71" t="s">
        <v>98</v>
      </c>
      <c r="B71">
        <v>341</v>
      </c>
      <c r="C71">
        <v>439</v>
      </c>
      <c r="D71">
        <v>321</v>
      </c>
      <c r="E71">
        <v>435</v>
      </c>
      <c r="G71" s="6">
        <f t="shared" si="6"/>
        <v>-83.97600691768038</v>
      </c>
      <c r="H71" s="6">
        <f t="shared" si="5"/>
        <v>-89.706178065349306</v>
      </c>
      <c r="I71" s="7">
        <f t="shared" si="7"/>
        <v>6</v>
      </c>
      <c r="J71" s="7">
        <f t="shared" si="8"/>
        <v>0</v>
      </c>
      <c r="K71" s="7">
        <f t="shared" si="9"/>
        <v>6</v>
      </c>
      <c r="L71" s="11"/>
      <c r="M71" s="5"/>
      <c r="N71" s="5"/>
      <c r="Q71" t="s">
        <v>98</v>
      </c>
      <c r="R71" t="s">
        <v>153</v>
      </c>
      <c r="S71">
        <v>321</v>
      </c>
      <c r="T71">
        <v>435</v>
      </c>
      <c r="U71">
        <v>6</v>
      </c>
      <c r="V71">
        <v>90</v>
      </c>
      <c r="W71">
        <v>88</v>
      </c>
      <c r="AB71" t="s">
        <v>98</v>
      </c>
      <c r="AC71" t="s">
        <v>153</v>
      </c>
      <c r="AD71">
        <v>321</v>
      </c>
      <c r="AE71">
        <v>435</v>
      </c>
      <c r="AF71">
        <v>88</v>
      </c>
      <c r="AG71">
        <v>90</v>
      </c>
    </row>
    <row r="72" spans="1:33" x14ac:dyDescent="0.25">
      <c r="A72" t="s">
        <v>99</v>
      </c>
      <c r="B72">
        <v>158</v>
      </c>
      <c r="C72">
        <v>358</v>
      </c>
      <c r="D72">
        <v>161</v>
      </c>
      <c r="E72">
        <v>364</v>
      </c>
      <c r="G72" s="6">
        <f t="shared" si="6"/>
        <v>-143.93059010041898</v>
      </c>
      <c r="H72" s="6">
        <f t="shared" si="5"/>
        <v>-142.05025025887315</v>
      </c>
      <c r="I72" s="7">
        <f t="shared" si="7"/>
        <v>2</v>
      </c>
      <c r="J72" s="7">
        <f t="shared" si="8"/>
        <v>0</v>
      </c>
      <c r="K72" s="7">
        <f t="shared" si="9"/>
        <v>2</v>
      </c>
      <c r="L72" s="11"/>
      <c r="M72" s="5"/>
      <c r="N72" s="5"/>
      <c r="Q72" t="s">
        <v>99</v>
      </c>
      <c r="R72" t="s">
        <v>154</v>
      </c>
      <c r="S72">
        <v>161</v>
      </c>
      <c r="T72">
        <v>364</v>
      </c>
      <c r="U72">
        <v>2</v>
      </c>
      <c r="V72">
        <v>26</v>
      </c>
      <c r="W72">
        <v>28</v>
      </c>
      <c r="AB72" t="s">
        <v>99</v>
      </c>
      <c r="AC72" t="s">
        <v>153</v>
      </c>
      <c r="AD72">
        <v>161</v>
      </c>
      <c r="AE72">
        <v>364</v>
      </c>
      <c r="AF72">
        <v>28</v>
      </c>
      <c r="AG72">
        <v>26</v>
      </c>
    </row>
    <row r="73" spans="1:33" x14ac:dyDescent="0.25">
      <c r="A73" t="s">
        <v>100</v>
      </c>
      <c r="B73">
        <v>128</v>
      </c>
      <c r="C73">
        <v>295</v>
      </c>
      <c r="D73">
        <v>208</v>
      </c>
      <c r="E73">
        <v>404</v>
      </c>
      <c r="G73" s="6">
        <f t="shared" si="6"/>
        <v>-164.01519847976542</v>
      </c>
      <c r="H73" s="6">
        <f t="shared" si="5"/>
        <v>-124.33021719550332</v>
      </c>
      <c r="I73" s="7">
        <f t="shared" si="7"/>
        <v>40</v>
      </c>
      <c r="J73" s="7">
        <f t="shared" si="8"/>
        <v>0</v>
      </c>
      <c r="K73" s="7">
        <f t="shared" si="9"/>
        <v>40</v>
      </c>
      <c r="L73" s="11"/>
      <c r="M73" s="5"/>
      <c r="N73" s="5"/>
      <c r="Q73" t="s">
        <v>100</v>
      </c>
      <c r="R73" t="s">
        <v>155</v>
      </c>
      <c r="S73">
        <v>208</v>
      </c>
      <c r="T73">
        <v>404</v>
      </c>
      <c r="U73">
        <v>40</v>
      </c>
      <c r="V73">
        <v>88</v>
      </c>
      <c r="W73">
        <v>73</v>
      </c>
      <c r="AB73" t="s">
        <v>100</v>
      </c>
      <c r="AC73" t="s">
        <v>153</v>
      </c>
      <c r="AD73">
        <v>208</v>
      </c>
      <c r="AE73">
        <v>404</v>
      </c>
      <c r="AF73">
        <v>73</v>
      </c>
      <c r="AG73">
        <v>88</v>
      </c>
    </row>
    <row r="74" spans="1:33" x14ac:dyDescent="0.25">
      <c r="A74" t="s">
        <v>101</v>
      </c>
      <c r="B74">
        <v>429</v>
      </c>
      <c r="C74">
        <v>72</v>
      </c>
      <c r="D74">
        <v>462</v>
      </c>
      <c r="E74">
        <v>371</v>
      </c>
      <c r="G74" s="6">
        <f t="shared" si="6"/>
        <v>57.024108802689561</v>
      </c>
      <c r="H74" s="6">
        <f t="shared" si="5"/>
        <v>-42.692627003037799</v>
      </c>
      <c r="I74" s="7">
        <f t="shared" si="7"/>
        <v>100</v>
      </c>
      <c r="J74" s="7">
        <f t="shared" si="8"/>
        <v>0</v>
      </c>
      <c r="K74" s="7">
        <f t="shared" si="9"/>
        <v>100</v>
      </c>
      <c r="L74" s="11"/>
      <c r="M74" s="5"/>
      <c r="N74" s="5"/>
      <c r="Q74" t="s">
        <v>101</v>
      </c>
      <c r="R74" t="s">
        <v>155</v>
      </c>
      <c r="S74">
        <v>462</v>
      </c>
      <c r="T74">
        <v>371</v>
      </c>
      <c r="U74">
        <v>100</v>
      </c>
      <c r="V74">
        <v>2</v>
      </c>
      <c r="W74">
        <v>60</v>
      </c>
      <c r="AB74" t="s">
        <v>101</v>
      </c>
      <c r="AC74" t="s">
        <v>155</v>
      </c>
      <c r="AD74">
        <v>462</v>
      </c>
      <c r="AE74">
        <v>371</v>
      </c>
      <c r="AF74">
        <v>60</v>
      </c>
      <c r="AG74">
        <v>2</v>
      </c>
    </row>
    <row r="75" spans="1:33" x14ac:dyDescent="0.25">
      <c r="A75" t="s">
        <v>102</v>
      </c>
      <c r="B75">
        <v>504</v>
      </c>
      <c r="C75">
        <v>318</v>
      </c>
      <c r="D75">
        <v>499</v>
      </c>
      <c r="E75">
        <v>137</v>
      </c>
      <c r="G75" s="6">
        <f t="shared" si="6"/>
        <v>-22.972721330828662</v>
      </c>
      <c r="H75" s="6">
        <f t="shared" si="5"/>
        <v>29.916940177670106</v>
      </c>
      <c r="I75" s="7">
        <f t="shared" si="7"/>
        <v>53</v>
      </c>
      <c r="J75" s="7">
        <f t="shared" si="8"/>
        <v>53</v>
      </c>
      <c r="K75" s="7">
        <f t="shared" si="9"/>
        <v>0</v>
      </c>
      <c r="L75" s="11"/>
      <c r="M75" s="5"/>
      <c r="N75" s="5"/>
      <c r="Q75" t="s">
        <v>102</v>
      </c>
      <c r="R75" t="s">
        <v>156</v>
      </c>
      <c r="S75">
        <v>499</v>
      </c>
      <c r="T75">
        <v>137</v>
      </c>
      <c r="U75">
        <v>53</v>
      </c>
      <c r="V75">
        <v>1</v>
      </c>
      <c r="W75">
        <v>48</v>
      </c>
      <c r="AB75" t="s">
        <v>102</v>
      </c>
      <c r="AC75" t="s">
        <v>155</v>
      </c>
      <c r="AD75">
        <v>499</v>
      </c>
      <c r="AE75">
        <v>137</v>
      </c>
      <c r="AF75">
        <v>48</v>
      </c>
      <c r="AG75">
        <v>1</v>
      </c>
    </row>
    <row r="76" spans="1:33" x14ac:dyDescent="0.25">
      <c r="A76" t="s">
        <v>103</v>
      </c>
      <c r="B76">
        <v>498</v>
      </c>
      <c r="C76">
        <v>149</v>
      </c>
      <c r="D76">
        <v>461</v>
      </c>
      <c r="E76">
        <v>92</v>
      </c>
      <c r="G76" s="6">
        <f t="shared" si="6"/>
        <v>27.077751402926548</v>
      </c>
      <c r="H76" s="6">
        <f t="shared" si="5"/>
        <v>46.387515747443203</v>
      </c>
      <c r="I76" s="7">
        <f t="shared" si="7"/>
        <v>20</v>
      </c>
      <c r="J76" s="7">
        <f t="shared" si="8"/>
        <v>20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461</v>
      </c>
      <c r="T76">
        <v>92</v>
      </c>
      <c r="U76">
        <v>20</v>
      </c>
      <c r="V76">
        <v>5</v>
      </c>
      <c r="W76">
        <v>31</v>
      </c>
      <c r="AB76" t="s">
        <v>103</v>
      </c>
      <c r="AC76" t="s">
        <v>155</v>
      </c>
      <c r="AD76">
        <v>461</v>
      </c>
      <c r="AE76">
        <v>92</v>
      </c>
      <c r="AF76">
        <v>31</v>
      </c>
      <c r="AG76">
        <v>5</v>
      </c>
    </row>
    <row r="77" spans="1:33" x14ac:dyDescent="0.25">
      <c r="A77" t="s">
        <v>104</v>
      </c>
      <c r="B77">
        <v>229</v>
      </c>
      <c r="C77">
        <v>62</v>
      </c>
      <c r="D77">
        <v>445</v>
      </c>
      <c r="E77">
        <v>399</v>
      </c>
      <c r="G77" s="6">
        <f t="shared" si="6"/>
        <v>117.07775140292654</v>
      </c>
      <c r="H77" s="6">
        <f t="shared" si="5"/>
        <v>-51.826862338473696</v>
      </c>
      <c r="I77" s="7">
        <f t="shared" si="7"/>
        <v>169</v>
      </c>
      <c r="J77" s="7">
        <f t="shared" si="8"/>
        <v>0</v>
      </c>
      <c r="K77" s="7">
        <f t="shared" si="9"/>
        <v>169</v>
      </c>
      <c r="L77" s="11"/>
      <c r="M77" s="5"/>
      <c r="N77" s="5"/>
      <c r="Q77" t="s">
        <v>104</v>
      </c>
      <c r="R77" t="s">
        <v>154</v>
      </c>
      <c r="S77">
        <v>445</v>
      </c>
      <c r="T77">
        <v>399</v>
      </c>
      <c r="U77">
        <v>169</v>
      </c>
      <c r="V77">
        <v>20</v>
      </c>
      <c r="W77">
        <v>0</v>
      </c>
      <c r="AB77" t="s">
        <v>104</v>
      </c>
      <c r="AC77" t="s">
        <v>154</v>
      </c>
      <c r="AD77">
        <v>445</v>
      </c>
      <c r="AE77">
        <v>399</v>
      </c>
      <c r="AF77">
        <v>0</v>
      </c>
      <c r="AG77">
        <v>20</v>
      </c>
    </row>
    <row r="78" spans="1:33" x14ac:dyDescent="0.25">
      <c r="A78" t="s">
        <v>105</v>
      </c>
      <c r="B78">
        <v>120</v>
      </c>
      <c r="C78">
        <v>230</v>
      </c>
      <c r="D78">
        <v>117</v>
      </c>
      <c r="E78">
        <v>175</v>
      </c>
      <c r="G78" s="6">
        <f t="shared" si="6"/>
        <v>177.13759477388825</v>
      </c>
      <c r="H78" s="6">
        <f t="shared" si="5"/>
        <v>162.24508784252072</v>
      </c>
      <c r="I78" s="7">
        <f t="shared" si="7"/>
        <v>15</v>
      </c>
      <c r="J78" s="7">
        <f t="shared" si="8"/>
        <v>15</v>
      </c>
      <c r="K78" s="7">
        <f t="shared" si="9"/>
        <v>0</v>
      </c>
      <c r="L78" s="11"/>
      <c r="M78" s="5"/>
      <c r="N78" s="5"/>
      <c r="Q78" t="s">
        <v>105</v>
      </c>
      <c r="R78" t="s">
        <v>156</v>
      </c>
      <c r="S78">
        <v>117</v>
      </c>
      <c r="T78">
        <v>175</v>
      </c>
      <c r="U78">
        <v>15</v>
      </c>
      <c r="V78">
        <v>8</v>
      </c>
      <c r="W78">
        <v>13</v>
      </c>
      <c r="AB78" t="s">
        <v>105</v>
      </c>
      <c r="AC78" t="s">
        <v>154</v>
      </c>
      <c r="AD78">
        <v>117</v>
      </c>
      <c r="AE78">
        <v>175</v>
      </c>
      <c r="AF78">
        <v>13</v>
      </c>
      <c r="AG78">
        <v>8</v>
      </c>
    </row>
    <row r="79" spans="1:33" x14ac:dyDescent="0.25">
      <c r="A79" t="s">
        <v>106</v>
      </c>
      <c r="B79">
        <v>519</v>
      </c>
      <c r="C79">
        <v>216</v>
      </c>
      <c r="D79">
        <v>162</v>
      </c>
      <c r="E79">
        <v>131</v>
      </c>
      <c r="G79" s="6">
        <f t="shared" si="6"/>
        <v>6.8768307374367952</v>
      </c>
      <c r="H79" s="6">
        <f t="shared" si="5"/>
        <v>145.39923811238722</v>
      </c>
      <c r="I79" s="7">
        <f t="shared" si="7"/>
        <v>139</v>
      </c>
      <c r="J79" s="7">
        <f t="shared" si="8"/>
        <v>139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162</v>
      </c>
      <c r="T79">
        <v>131</v>
      </c>
      <c r="U79">
        <v>139</v>
      </c>
      <c r="V79">
        <v>93</v>
      </c>
      <c r="W79">
        <v>62</v>
      </c>
      <c r="AB79" t="s">
        <v>106</v>
      </c>
      <c r="AC79" t="s">
        <v>154</v>
      </c>
      <c r="AD79">
        <v>162</v>
      </c>
      <c r="AE79">
        <v>131</v>
      </c>
      <c r="AF79">
        <v>62</v>
      </c>
      <c r="AG79">
        <v>93</v>
      </c>
    </row>
    <row r="80" spans="1:33" x14ac:dyDescent="0.25">
      <c r="A80" t="s">
        <v>107</v>
      </c>
      <c r="B80">
        <v>310</v>
      </c>
      <c r="C80">
        <v>440</v>
      </c>
      <c r="D80">
        <v>308</v>
      </c>
      <c r="E80">
        <v>424</v>
      </c>
      <c r="G80" s="6">
        <f t="shared" si="6"/>
        <v>-92.862405226111747</v>
      </c>
      <c r="H80" s="6">
        <f t="shared" si="5"/>
        <v>-93.731396999160438</v>
      </c>
      <c r="I80" s="7">
        <f t="shared" si="7"/>
        <v>1</v>
      </c>
      <c r="J80" s="7">
        <f t="shared" si="8"/>
        <v>0</v>
      </c>
      <c r="K80" s="7">
        <f t="shared" si="9"/>
        <v>1</v>
      </c>
      <c r="L80" s="11"/>
      <c r="M80" s="5"/>
      <c r="N80" s="5"/>
      <c r="Q80" t="s">
        <v>107</v>
      </c>
      <c r="R80" t="s">
        <v>153</v>
      </c>
      <c r="S80">
        <v>308</v>
      </c>
      <c r="T80">
        <v>424</v>
      </c>
      <c r="U80">
        <v>1</v>
      </c>
      <c r="V80">
        <v>76</v>
      </c>
      <c r="W80">
        <v>87</v>
      </c>
      <c r="AB80" t="s">
        <v>107</v>
      </c>
      <c r="AC80" t="s">
        <v>156</v>
      </c>
      <c r="AD80">
        <v>308</v>
      </c>
      <c r="AE80">
        <v>424</v>
      </c>
      <c r="AF80">
        <v>87</v>
      </c>
      <c r="AG80">
        <v>76</v>
      </c>
    </row>
    <row r="81" spans="1:33" x14ac:dyDescent="0.25">
      <c r="A81" t="s">
        <v>108</v>
      </c>
      <c r="B81">
        <v>200</v>
      </c>
      <c r="C81">
        <v>80</v>
      </c>
      <c r="D81">
        <v>130</v>
      </c>
      <c r="E81">
        <v>172</v>
      </c>
      <c r="G81" s="6">
        <f t="shared" si="6"/>
        <v>126.86989764584402</v>
      </c>
      <c r="H81" s="6">
        <f t="shared" si="5"/>
        <v>160.30797876126346</v>
      </c>
      <c r="I81" s="7">
        <f t="shared" si="7"/>
        <v>34</v>
      </c>
      <c r="J81" s="7">
        <f t="shared" si="8"/>
        <v>34</v>
      </c>
      <c r="K81" s="7">
        <f t="shared" si="9"/>
        <v>0</v>
      </c>
      <c r="L81" s="11"/>
      <c r="M81" s="5"/>
      <c r="N81" s="5"/>
      <c r="Q81" t="s">
        <v>108</v>
      </c>
      <c r="R81" t="s">
        <v>155</v>
      </c>
      <c r="S81">
        <v>130</v>
      </c>
      <c r="T81">
        <v>172</v>
      </c>
      <c r="U81">
        <v>34</v>
      </c>
      <c r="V81">
        <v>1</v>
      </c>
      <c r="W81">
        <v>16</v>
      </c>
      <c r="AB81" t="s">
        <v>108</v>
      </c>
      <c r="AC81" t="s">
        <v>156</v>
      </c>
      <c r="AD81">
        <v>130</v>
      </c>
      <c r="AE81">
        <v>172</v>
      </c>
      <c r="AF81">
        <v>16</v>
      </c>
      <c r="AG81">
        <v>1</v>
      </c>
    </row>
    <row r="82" spans="1:33" x14ac:dyDescent="0.25">
      <c r="A82" t="s">
        <v>109</v>
      </c>
      <c r="B82">
        <v>262</v>
      </c>
      <c r="C82">
        <v>49</v>
      </c>
      <c r="D82">
        <v>349</v>
      </c>
      <c r="E82">
        <v>46</v>
      </c>
      <c r="G82" s="6">
        <f t="shared" si="6"/>
        <v>106.89169574467449</v>
      </c>
      <c r="H82" s="6">
        <f t="shared" si="5"/>
        <v>81.498120588518546</v>
      </c>
      <c r="I82" s="7">
        <f t="shared" si="7"/>
        <v>26</v>
      </c>
      <c r="J82" s="7">
        <f t="shared" si="8"/>
        <v>26</v>
      </c>
      <c r="K82" s="7">
        <f t="shared" si="9"/>
        <v>0</v>
      </c>
      <c r="L82" s="11"/>
      <c r="M82" s="5"/>
      <c r="N82" s="5"/>
      <c r="Q82" t="s">
        <v>109</v>
      </c>
      <c r="R82" t="s">
        <v>154</v>
      </c>
      <c r="S82">
        <v>349</v>
      </c>
      <c r="T82">
        <v>46</v>
      </c>
      <c r="U82">
        <v>26</v>
      </c>
      <c r="V82">
        <v>86</v>
      </c>
      <c r="W82">
        <v>61</v>
      </c>
      <c r="AB82" t="s">
        <v>109</v>
      </c>
      <c r="AC82" t="s">
        <v>156</v>
      </c>
      <c r="AD82">
        <v>349</v>
      </c>
      <c r="AE82">
        <v>46</v>
      </c>
      <c r="AF82">
        <v>61</v>
      </c>
      <c r="AG82">
        <v>86</v>
      </c>
    </row>
    <row r="83" spans="1:33" x14ac:dyDescent="0.25">
      <c r="A83" t="s">
        <v>110</v>
      </c>
      <c r="B83">
        <v>174</v>
      </c>
      <c r="C83">
        <v>104</v>
      </c>
      <c r="D83">
        <v>259</v>
      </c>
      <c r="E83">
        <v>43</v>
      </c>
      <c r="G83" s="6">
        <f t="shared" si="6"/>
        <v>137.03091423685311</v>
      </c>
      <c r="H83" s="6">
        <f t="shared" si="5"/>
        <v>107.20486037516466</v>
      </c>
      <c r="I83" s="7">
        <f t="shared" si="7"/>
        <v>30</v>
      </c>
      <c r="J83" s="7">
        <f t="shared" si="8"/>
        <v>30</v>
      </c>
      <c r="K83" s="7">
        <f t="shared" si="9"/>
        <v>0</v>
      </c>
      <c r="L83" s="11"/>
      <c r="M83" s="5"/>
      <c r="N83" s="5"/>
      <c r="Q83" t="s">
        <v>110</v>
      </c>
      <c r="R83" t="s">
        <v>153</v>
      </c>
      <c r="S83">
        <v>259</v>
      </c>
      <c r="T83">
        <v>43</v>
      </c>
      <c r="U83">
        <v>30</v>
      </c>
      <c r="V83">
        <v>98</v>
      </c>
      <c r="W83">
        <v>86</v>
      </c>
      <c r="AB83" t="s">
        <v>110</v>
      </c>
      <c r="AC83" t="s">
        <v>153</v>
      </c>
      <c r="AD83">
        <v>259</v>
      </c>
      <c r="AE83">
        <v>43</v>
      </c>
      <c r="AF83">
        <v>86</v>
      </c>
      <c r="AG83">
        <v>98</v>
      </c>
    </row>
    <row r="84" spans="1:33" x14ac:dyDescent="0.25">
      <c r="A84" t="s">
        <v>111</v>
      </c>
      <c r="B84">
        <v>398</v>
      </c>
      <c r="C84">
        <v>56</v>
      </c>
      <c r="D84">
        <v>241</v>
      </c>
      <c r="E84">
        <v>422</v>
      </c>
      <c r="G84" s="6">
        <f t="shared" si="6"/>
        <v>67.027278669171338</v>
      </c>
      <c r="H84" s="6">
        <f t="shared" si="5"/>
        <v>-113.46402240470745</v>
      </c>
      <c r="I84" s="7">
        <f t="shared" si="7"/>
        <v>180</v>
      </c>
      <c r="J84" s="7">
        <f t="shared" si="8"/>
        <v>0</v>
      </c>
      <c r="K84" s="7">
        <f t="shared" si="9"/>
        <v>180</v>
      </c>
      <c r="L84" s="11"/>
      <c r="M84" s="5"/>
      <c r="N84" s="5"/>
      <c r="Q84" t="s">
        <v>111</v>
      </c>
      <c r="R84" t="s">
        <v>153</v>
      </c>
      <c r="S84">
        <v>241</v>
      </c>
      <c r="T84">
        <v>422</v>
      </c>
      <c r="U84">
        <v>180</v>
      </c>
      <c r="V84">
        <v>76</v>
      </c>
      <c r="W84">
        <v>68</v>
      </c>
      <c r="AB84" t="s">
        <v>111</v>
      </c>
      <c r="AC84" t="s">
        <v>153</v>
      </c>
      <c r="AD84">
        <v>241</v>
      </c>
      <c r="AE84">
        <v>422</v>
      </c>
      <c r="AF84">
        <v>68</v>
      </c>
      <c r="AG84">
        <v>76</v>
      </c>
    </row>
    <row r="85" spans="1:33" x14ac:dyDescent="0.25">
      <c r="A85" t="s">
        <v>112</v>
      </c>
      <c r="B85">
        <v>488</v>
      </c>
      <c r="C85">
        <v>349</v>
      </c>
      <c r="D85">
        <v>205</v>
      </c>
      <c r="E85">
        <v>406</v>
      </c>
      <c r="G85" s="6">
        <f t="shared" si="6"/>
        <v>-32.975891197310439</v>
      </c>
      <c r="H85" s="6">
        <f t="shared" si="5"/>
        <v>-124.71309771464762</v>
      </c>
      <c r="I85" s="7">
        <f t="shared" si="7"/>
        <v>92</v>
      </c>
      <c r="J85" s="7">
        <f t="shared" si="8"/>
        <v>0</v>
      </c>
      <c r="K85" s="7">
        <f t="shared" si="9"/>
        <v>92</v>
      </c>
      <c r="L85" s="11"/>
      <c r="M85" s="5"/>
      <c r="N85" s="5"/>
      <c r="Q85" t="s">
        <v>112</v>
      </c>
      <c r="R85" t="s">
        <v>156</v>
      </c>
      <c r="S85">
        <v>205</v>
      </c>
      <c r="T85">
        <v>406</v>
      </c>
      <c r="U85">
        <v>92</v>
      </c>
      <c r="V85">
        <v>76</v>
      </c>
      <c r="W85">
        <v>1</v>
      </c>
      <c r="AB85" t="s">
        <v>112</v>
      </c>
      <c r="AC85" t="s">
        <v>153</v>
      </c>
      <c r="AD85">
        <v>205</v>
      </c>
      <c r="AE85">
        <v>406</v>
      </c>
      <c r="AF85">
        <v>1</v>
      </c>
      <c r="AG85">
        <v>76</v>
      </c>
    </row>
    <row r="86" spans="1:33" x14ac:dyDescent="0.25">
      <c r="A86" t="s">
        <v>113</v>
      </c>
      <c r="B86">
        <v>135</v>
      </c>
      <c r="C86">
        <v>165</v>
      </c>
      <c r="D86">
        <v>126</v>
      </c>
      <c r="E86">
        <v>281</v>
      </c>
      <c r="G86" s="6">
        <f t="shared" si="6"/>
        <v>157.93210043758978</v>
      </c>
      <c r="H86" s="6">
        <f t="shared" si="5"/>
        <v>-168.06669590744991</v>
      </c>
      <c r="I86" s="7">
        <f t="shared" si="7"/>
        <v>35</v>
      </c>
      <c r="J86" s="7">
        <f t="shared" si="8"/>
        <v>0</v>
      </c>
      <c r="K86" s="7">
        <f t="shared" si="9"/>
        <v>35</v>
      </c>
      <c r="L86" s="11"/>
      <c r="M86" s="5"/>
      <c r="N86" s="5"/>
      <c r="Q86" t="s">
        <v>113</v>
      </c>
      <c r="R86" t="s">
        <v>153</v>
      </c>
      <c r="S86">
        <v>126</v>
      </c>
      <c r="T86">
        <v>281</v>
      </c>
      <c r="U86">
        <v>35</v>
      </c>
      <c r="V86">
        <v>12</v>
      </c>
      <c r="W86">
        <v>21</v>
      </c>
      <c r="AB86" t="s">
        <v>113</v>
      </c>
      <c r="AC86" t="s">
        <v>155</v>
      </c>
      <c r="AD86">
        <v>126</v>
      </c>
      <c r="AE86">
        <v>281</v>
      </c>
      <c r="AF86">
        <v>21</v>
      </c>
      <c r="AG86">
        <v>12</v>
      </c>
    </row>
    <row r="87" spans="1:33" x14ac:dyDescent="0.25">
      <c r="A87" t="s">
        <v>114</v>
      </c>
      <c r="B87">
        <v>124</v>
      </c>
      <c r="C87">
        <v>198</v>
      </c>
      <c r="D87">
        <v>207</v>
      </c>
      <c r="E87">
        <v>409</v>
      </c>
      <c r="G87" s="6">
        <f t="shared" si="6"/>
        <v>167.90524292298787</v>
      </c>
      <c r="H87" s="6">
        <f t="shared" si="5"/>
        <v>-123.76823361597556</v>
      </c>
      <c r="I87" s="7">
        <f t="shared" si="7"/>
        <v>69</v>
      </c>
      <c r="J87" s="7">
        <f t="shared" si="8"/>
        <v>0</v>
      </c>
      <c r="K87" s="7">
        <f t="shared" si="9"/>
        <v>69</v>
      </c>
      <c r="L87" s="11"/>
      <c r="M87" s="5"/>
      <c r="N87" s="5"/>
      <c r="Q87" t="s">
        <v>114</v>
      </c>
      <c r="R87" t="s">
        <v>154</v>
      </c>
      <c r="S87">
        <v>207</v>
      </c>
      <c r="T87">
        <v>409</v>
      </c>
      <c r="U87">
        <v>69</v>
      </c>
      <c r="V87">
        <v>12</v>
      </c>
      <c r="W87">
        <v>16</v>
      </c>
      <c r="AB87" t="s">
        <v>114</v>
      </c>
      <c r="AC87" t="s">
        <v>155</v>
      </c>
      <c r="AD87">
        <v>207</v>
      </c>
      <c r="AE87">
        <v>409</v>
      </c>
      <c r="AF87">
        <v>16</v>
      </c>
      <c r="AG87">
        <v>12</v>
      </c>
    </row>
    <row r="88" spans="1:33" x14ac:dyDescent="0.25">
      <c r="A88" t="s">
        <v>115</v>
      </c>
      <c r="B88">
        <v>327</v>
      </c>
      <c r="C88">
        <v>40</v>
      </c>
      <c r="D88">
        <v>218</v>
      </c>
      <c r="E88">
        <v>409</v>
      </c>
      <c r="G88" s="6">
        <f t="shared" si="6"/>
        <v>87.995465967894106</v>
      </c>
      <c r="H88" s="6">
        <f t="shared" si="5"/>
        <v>-121.11309358620339</v>
      </c>
      <c r="I88" s="7">
        <f t="shared" si="7"/>
        <v>151</v>
      </c>
      <c r="J88" s="7">
        <f t="shared" si="8"/>
        <v>0</v>
      </c>
      <c r="K88" s="7">
        <f t="shared" si="9"/>
        <v>151</v>
      </c>
      <c r="L88" s="11"/>
      <c r="M88" s="5"/>
      <c r="N88" s="5"/>
      <c r="Q88" t="s">
        <v>115</v>
      </c>
      <c r="R88" t="s">
        <v>153</v>
      </c>
      <c r="S88">
        <v>218</v>
      </c>
      <c r="T88">
        <v>409</v>
      </c>
      <c r="U88">
        <v>151</v>
      </c>
      <c r="V88">
        <v>1</v>
      </c>
      <c r="W88">
        <v>19</v>
      </c>
      <c r="AB88" t="s">
        <v>115</v>
      </c>
      <c r="AC88" t="s">
        <v>155</v>
      </c>
      <c r="AD88">
        <v>218</v>
      </c>
      <c r="AE88">
        <v>409</v>
      </c>
      <c r="AF88">
        <v>19</v>
      </c>
      <c r="AG88">
        <v>1</v>
      </c>
    </row>
    <row r="89" spans="1:33" x14ac:dyDescent="0.25">
      <c r="A89" t="s">
        <v>116</v>
      </c>
      <c r="B89">
        <v>214</v>
      </c>
      <c r="C89">
        <v>410</v>
      </c>
      <c r="D89">
        <v>219</v>
      </c>
      <c r="E89">
        <v>410</v>
      </c>
      <c r="G89" s="6">
        <f t="shared" si="6"/>
        <v>-121.94475277620339</v>
      </c>
      <c r="H89" s="6">
        <f t="shared" si="5"/>
        <v>-120.71529417144288</v>
      </c>
      <c r="I89" s="7">
        <f t="shared" si="7"/>
        <v>2</v>
      </c>
      <c r="J89" s="7">
        <f t="shared" si="8"/>
        <v>0</v>
      </c>
      <c r="K89" s="7">
        <f t="shared" si="9"/>
        <v>2</v>
      </c>
      <c r="L89" s="11"/>
      <c r="M89" s="5"/>
      <c r="N89" s="5"/>
      <c r="Q89" t="s">
        <v>116</v>
      </c>
      <c r="R89" t="s">
        <v>156</v>
      </c>
      <c r="S89">
        <v>219</v>
      </c>
      <c r="T89">
        <v>410</v>
      </c>
      <c r="U89">
        <v>2</v>
      </c>
      <c r="V89">
        <v>16</v>
      </c>
      <c r="W89">
        <v>40</v>
      </c>
      <c r="AB89" t="s">
        <v>116</v>
      </c>
      <c r="AC89" t="s">
        <v>154</v>
      </c>
      <c r="AD89">
        <v>219</v>
      </c>
      <c r="AE89">
        <v>410</v>
      </c>
      <c r="AF89">
        <v>40</v>
      </c>
      <c r="AG89">
        <v>16</v>
      </c>
    </row>
    <row r="90" spans="1:33" x14ac:dyDescent="0.25">
      <c r="A90" t="s">
        <v>117</v>
      </c>
      <c r="B90">
        <v>443</v>
      </c>
      <c r="C90">
        <v>398</v>
      </c>
      <c r="D90">
        <v>303</v>
      </c>
      <c r="E90">
        <v>438</v>
      </c>
      <c r="G90" s="6">
        <f t="shared" si="6"/>
        <v>-52.099919644631633</v>
      </c>
      <c r="H90" s="6">
        <f t="shared" si="5"/>
        <v>-94.907299842288154</v>
      </c>
      <c r="I90" s="7">
        <f t="shared" si="7"/>
        <v>43</v>
      </c>
      <c r="J90" s="7">
        <f t="shared" si="8"/>
        <v>0</v>
      </c>
      <c r="K90" s="7">
        <f t="shared" si="9"/>
        <v>43</v>
      </c>
      <c r="L90" s="11"/>
      <c r="M90" s="5"/>
      <c r="N90" s="5"/>
      <c r="Q90" t="s">
        <v>117</v>
      </c>
      <c r="R90" t="s">
        <v>155</v>
      </c>
      <c r="S90">
        <v>303</v>
      </c>
      <c r="T90">
        <v>438</v>
      </c>
      <c r="U90">
        <v>43</v>
      </c>
      <c r="V90">
        <v>12</v>
      </c>
      <c r="W90">
        <v>31</v>
      </c>
      <c r="AB90" t="s">
        <v>117</v>
      </c>
      <c r="AC90" t="s">
        <v>154</v>
      </c>
      <c r="AD90">
        <v>303</v>
      </c>
      <c r="AE90">
        <v>438</v>
      </c>
      <c r="AF90">
        <v>31</v>
      </c>
      <c r="AG90">
        <v>12</v>
      </c>
    </row>
    <row r="91" spans="1:33" x14ac:dyDescent="0.25">
      <c r="A91" t="s">
        <v>118</v>
      </c>
      <c r="B91">
        <v>469</v>
      </c>
      <c r="C91">
        <v>374</v>
      </c>
      <c r="D91">
        <v>209</v>
      </c>
      <c r="E91">
        <v>396</v>
      </c>
      <c r="G91" s="6">
        <f t="shared" si="6"/>
        <v>-41.965960353054982</v>
      </c>
      <c r="H91" s="6">
        <f t="shared" si="5"/>
        <v>-125.43331401028559</v>
      </c>
      <c r="I91" s="7">
        <f t="shared" si="7"/>
        <v>84</v>
      </c>
      <c r="J91" s="7">
        <f t="shared" si="8"/>
        <v>0</v>
      </c>
      <c r="K91" s="7">
        <f t="shared" si="9"/>
        <v>84</v>
      </c>
      <c r="L91" s="11"/>
      <c r="M91" s="5"/>
      <c r="N91" s="5"/>
      <c r="Q91" t="s">
        <v>118</v>
      </c>
      <c r="R91" t="s">
        <v>154</v>
      </c>
      <c r="S91">
        <v>209</v>
      </c>
      <c r="T91">
        <v>396</v>
      </c>
      <c r="U91">
        <v>84</v>
      </c>
      <c r="V91">
        <v>18</v>
      </c>
      <c r="W91">
        <v>24</v>
      </c>
      <c r="AB91" t="s">
        <v>118</v>
      </c>
      <c r="AC91" t="s">
        <v>154</v>
      </c>
      <c r="AD91">
        <v>209</v>
      </c>
      <c r="AE91">
        <v>396</v>
      </c>
      <c r="AF91">
        <v>24</v>
      </c>
      <c r="AG91">
        <v>18</v>
      </c>
    </row>
    <row r="92" spans="1:33" x14ac:dyDescent="0.25">
      <c r="A92" t="s">
        <v>119</v>
      </c>
      <c r="B92">
        <v>426</v>
      </c>
      <c r="C92">
        <v>70</v>
      </c>
      <c r="D92">
        <v>422</v>
      </c>
      <c r="E92">
        <v>69</v>
      </c>
      <c r="G92" s="6">
        <f t="shared" si="6"/>
        <v>58.055247223796606</v>
      </c>
      <c r="H92" s="6">
        <f t="shared" si="5"/>
        <v>59.184294248270824</v>
      </c>
      <c r="I92" s="7">
        <f t="shared" si="7"/>
        <v>2</v>
      </c>
      <c r="J92" s="7">
        <f t="shared" si="8"/>
        <v>2</v>
      </c>
      <c r="K92" s="7">
        <f t="shared" si="9"/>
        <v>0</v>
      </c>
      <c r="L92" s="11"/>
      <c r="M92" s="5"/>
      <c r="N92" s="5"/>
      <c r="Q92" t="s">
        <v>119</v>
      </c>
      <c r="R92" t="s">
        <v>154</v>
      </c>
      <c r="S92">
        <v>422</v>
      </c>
      <c r="T92">
        <v>69</v>
      </c>
      <c r="U92">
        <v>2</v>
      </c>
      <c r="V92">
        <v>97</v>
      </c>
      <c r="W92">
        <v>99</v>
      </c>
      <c r="AB92" t="s">
        <v>119</v>
      </c>
      <c r="AC92" t="s">
        <v>156</v>
      </c>
      <c r="AD92">
        <v>422</v>
      </c>
      <c r="AE92">
        <v>69</v>
      </c>
      <c r="AF92">
        <v>99</v>
      </c>
      <c r="AG92">
        <v>97</v>
      </c>
    </row>
    <row r="93" spans="1:33" x14ac:dyDescent="0.25">
      <c r="A93" t="s">
        <v>120</v>
      </c>
      <c r="B93">
        <v>143</v>
      </c>
      <c r="C93">
        <v>334</v>
      </c>
      <c r="D93">
        <v>178</v>
      </c>
      <c r="E93">
        <v>379</v>
      </c>
      <c r="G93" s="6">
        <f t="shared" si="6"/>
        <v>-152.02841541861858</v>
      </c>
      <c r="H93" s="6">
        <f t="shared" si="5"/>
        <v>-135.61167547471379</v>
      </c>
      <c r="I93" s="7">
        <f t="shared" si="7"/>
        <v>17</v>
      </c>
      <c r="J93" s="7">
        <f t="shared" si="8"/>
        <v>0</v>
      </c>
      <c r="K93" s="7">
        <f t="shared" si="9"/>
        <v>17</v>
      </c>
      <c r="L93" s="11"/>
      <c r="M93" s="5"/>
      <c r="N93" s="5"/>
      <c r="Q93" t="s">
        <v>120</v>
      </c>
      <c r="R93" t="s">
        <v>153</v>
      </c>
      <c r="S93">
        <v>178</v>
      </c>
      <c r="T93">
        <v>379</v>
      </c>
      <c r="U93">
        <v>17</v>
      </c>
      <c r="V93">
        <v>9</v>
      </c>
      <c r="W93">
        <v>72</v>
      </c>
      <c r="AB93" t="s">
        <v>120</v>
      </c>
      <c r="AC93" t="s">
        <v>156</v>
      </c>
      <c r="AD93">
        <v>178</v>
      </c>
      <c r="AE93">
        <v>379</v>
      </c>
      <c r="AF93">
        <v>72</v>
      </c>
      <c r="AG93">
        <v>9</v>
      </c>
    </row>
    <row r="94" spans="1:33" x14ac:dyDescent="0.25">
      <c r="A94" t="s">
        <v>121</v>
      </c>
      <c r="B94">
        <v>516</v>
      </c>
      <c r="C94">
        <v>282</v>
      </c>
      <c r="D94">
        <v>465</v>
      </c>
      <c r="E94">
        <v>99</v>
      </c>
      <c r="G94" s="6">
        <f t="shared" si="6"/>
        <v>-12.094757077012103</v>
      </c>
      <c r="H94" s="6">
        <f t="shared" si="5"/>
        <v>44.198712669892984</v>
      </c>
      <c r="I94" s="7">
        <f t="shared" si="7"/>
        <v>57</v>
      </c>
      <c r="J94" s="7">
        <f t="shared" si="8"/>
        <v>57</v>
      </c>
      <c r="K94" s="7">
        <f t="shared" si="9"/>
        <v>0</v>
      </c>
      <c r="L94" s="11"/>
      <c r="M94" s="5"/>
      <c r="N94" s="5"/>
      <c r="Q94" t="s">
        <v>121</v>
      </c>
      <c r="R94" t="s">
        <v>155</v>
      </c>
      <c r="S94">
        <v>465</v>
      </c>
      <c r="T94">
        <v>99</v>
      </c>
      <c r="U94">
        <v>57</v>
      </c>
      <c r="V94">
        <v>49</v>
      </c>
      <c r="W94">
        <v>92</v>
      </c>
      <c r="AB94" t="s">
        <v>121</v>
      </c>
      <c r="AC94" t="s">
        <v>156</v>
      </c>
      <c r="AD94">
        <v>465</v>
      </c>
      <c r="AE94">
        <v>99</v>
      </c>
      <c r="AF94">
        <v>92</v>
      </c>
      <c r="AG94">
        <v>49</v>
      </c>
    </row>
    <row r="95" spans="1:33" x14ac:dyDescent="0.25">
      <c r="A95" t="s">
        <v>122</v>
      </c>
      <c r="B95">
        <v>518</v>
      </c>
      <c r="C95">
        <v>212</v>
      </c>
      <c r="D95">
        <v>487</v>
      </c>
      <c r="E95">
        <v>130</v>
      </c>
      <c r="G95" s="6">
        <f t="shared" si="6"/>
        <v>8.0490617016745052</v>
      </c>
      <c r="H95" s="6">
        <f t="shared" si="5"/>
        <v>33.372202384813761</v>
      </c>
      <c r="I95" s="7">
        <f t="shared" si="7"/>
        <v>26</v>
      </c>
      <c r="J95" s="7">
        <f t="shared" si="8"/>
        <v>26</v>
      </c>
      <c r="K95" s="7">
        <f t="shared" si="9"/>
        <v>0</v>
      </c>
      <c r="L95" s="11"/>
      <c r="M95" s="5"/>
      <c r="N95" s="5"/>
      <c r="Q95" t="s">
        <v>122</v>
      </c>
      <c r="R95" t="s">
        <v>156</v>
      </c>
      <c r="S95">
        <v>487</v>
      </c>
      <c r="T95">
        <v>130</v>
      </c>
      <c r="U95">
        <v>26</v>
      </c>
      <c r="V95">
        <v>87</v>
      </c>
      <c r="W95">
        <v>92</v>
      </c>
      <c r="AB95" t="s">
        <v>122</v>
      </c>
      <c r="AC95" t="s">
        <v>153</v>
      </c>
      <c r="AD95">
        <v>487</v>
      </c>
      <c r="AE95">
        <v>130</v>
      </c>
      <c r="AF95">
        <v>92</v>
      </c>
      <c r="AG95">
        <v>87</v>
      </c>
    </row>
    <row r="96" spans="1:33" x14ac:dyDescent="0.25">
      <c r="A96" t="s">
        <v>123</v>
      </c>
      <c r="B96">
        <v>395</v>
      </c>
      <c r="C96">
        <v>55</v>
      </c>
      <c r="D96">
        <v>473</v>
      </c>
      <c r="E96">
        <v>96</v>
      </c>
      <c r="G96" s="6">
        <f t="shared" si="6"/>
        <v>67.932100437589796</v>
      </c>
      <c r="H96" s="6">
        <f t="shared" si="5"/>
        <v>43.264295411071615</v>
      </c>
      <c r="I96" s="7">
        <f t="shared" si="7"/>
        <v>25</v>
      </c>
      <c r="J96" s="7">
        <f t="shared" si="8"/>
        <v>25</v>
      </c>
      <c r="K96" s="7">
        <f t="shared" si="9"/>
        <v>0</v>
      </c>
      <c r="L96" s="11"/>
      <c r="M96" s="5"/>
      <c r="N96" s="5"/>
      <c r="Q96" t="s">
        <v>123</v>
      </c>
      <c r="R96" t="s">
        <v>155</v>
      </c>
      <c r="S96">
        <v>473</v>
      </c>
      <c r="T96">
        <v>96</v>
      </c>
      <c r="U96">
        <v>25</v>
      </c>
      <c r="V96">
        <v>49</v>
      </c>
      <c r="W96">
        <v>31</v>
      </c>
      <c r="AB96" t="s">
        <v>123</v>
      </c>
      <c r="AC96" t="s">
        <v>153</v>
      </c>
      <c r="AD96">
        <v>473</v>
      </c>
      <c r="AE96">
        <v>96</v>
      </c>
      <c r="AF96">
        <v>31</v>
      </c>
      <c r="AG96">
        <v>49</v>
      </c>
    </row>
    <row r="97" spans="1:33" x14ac:dyDescent="0.25">
      <c r="A97" t="s">
        <v>124</v>
      </c>
      <c r="B97">
        <v>454</v>
      </c>
      <c r="C97">
        <v>91</v>
      </c>
      <c r="D97">
        <v>148</v>
      </c>
      <c r="E97">
        <v>338</v>
      </c>
      <c r="G97" s="6">
        <f t="shared" si="6"/>
        <v>48.034039646945011</v>
      </c>
      <c r="H97" s="6">
        <f t="shared" si="5"/>
        <v>-150.32691788792218</v>
      </c>
      <c r="I97" s="7">
        <f t="shared" si="7"/>
        <v>162</v>
      </c>
      <c r="J97" s="7">
        <f t="shared" si="8"/>
        <v>0</v>
      </c>
      <c r="K97" s="7">
        <f t="shared" si="9"/>
        <v>162</v>
      </c>
      <c r="L97" s="11"/>
      <c r="M97" s="5"/>
      <c r="N97" s="5"/>
      <c r="Q97" t="s">
        <v>124</v>
      </c>
      <c r="R97" t="s">
        <v>156</v>
      </c>
      <c r="S97">
        <v>148</v>
      </c>
      <c r="T97">
        <v>338</v>
      </c>
      <c r="U97">
        <v>162</v>
      </c>
      <c r="V97">
        <v>77</v>
      </c>
      <c r="W97">
        <v>24</v>
      </c>
      <c r="AB97" t="s">
        <v>124</v>
      </c>
      <c r="AC97" t="s">
        <v>153</v>
      </c>
      <c r="AD97">
        <v>148</v>
      </c>
      <c r="AE97">
        <v>338</v>
      </c>
      <c r="AF97">
        <v>24</v>
      </c>
      <c r="AG97">
        <v>77</v>
      </c>
    </row>
    <row r="98" spans="1:33" x14ac:dyDescent="0.25">
      <c r="A98" t="s">
        <v>125</v>
      </c>
      <c r="B98">
        <v>131</v>
      </c>
      <c r="C98">
        <v>175</v>
      </c>
      <c r="D98">
        <v>127</v>
      </c>
      <c r="E98">
        <v>292</v>
      </c>
      <c r="G98" s="6">
        <f t="shared" si="6"/>
        <v>161.02112024428655</v>
      </c>
      <c r="H98" s="6">
        <f t="shared" si="5"/>
        <v>-164.92086602503889</v>
      </c>
      <c r="I98" s="7">
        <f t="shared" si="7"/>
        <v>35</v>
      </c>
      <c r="J98" s="7">
        <f t="shared" si="8"/>
        <v>0</v>
      </c>
      <c r="K98" s="7">
        <f t="shared" si="9"/>
        <v>35</v>
      </c>
      <c r="L98" s="11"/>
      <c r="M98" s="5"/>
      <c r="N98" s="5"/>
      <c r="Q98" t="s">
        <v>125</v>
      </c>
      <c r="R98" t="s">
        <v>156</v>
      </c>
      <c r="S98">
        <v>127</v>
      </c>
      <c r="T98">
        <v>292</v>
      </c>
      <c r="U98">
        <v>35</v>
      </c>
      <c r="V98">
        <v>8</v>
      </c>
      <c r="W98">
        <v>19</v>
      </c>
      <c r="AB98" t="s">
        <v>125</v>
      </c>
      <c r="AC98" t="s">
        <v>155</v>
      </c>
      <c r="AD98">
        <v>127</v>
      </c>
      <c r="AE98">
        <v>292</v>
      </c>
      <c r="AF98">
        <v>19</v>
      </c>
      <c r="AG98">
        <v>8</v>
      </c>
    </row>
    <row r="99" spans="1:33" x14ac:dyDescent="0.25">
      <c r="A99" t="s">
        <v>126</v>
      </c>
      <c r="B99">
        <v>518</v>
      </c>
      <c r="C99">
        <v>271</v>
      </c>
      <c r="D99">
        <v>238</v>
      </c>
      <c r="E99">
        <v>409</v>
      </c>
      <c r="G99" s="6">
        <f t="shared" si="6"/>
        <v>-8.8983130644626023</v>
      </c>
      <c r="H99" s="6">
        <f t="shared" si="5"/>
        <v>-115.88299078390536</v>
      </c>
      <c r="I99" s="7">
        <f t="shared" si="7"/>
        <v>107</v>
      </c>
      <c r="J99" s="7">
        <f t="shared" si="8"/>
        <v>0</v>
      </c>
      <c r="K99" s="7">
        <f t="shared" si="9"/>
        <v>107</v>
      </c>
      <c r="L99" s="11"/>
      <c r="M99" s="5"/>
      <c r="N99" s="5"/>
      <c r="Q99" t="s">
        <v>126</v>
      </c>
      <c r="R99" t="s">
        <v>156</v>
      </c>
      <c r="S99">
        <v>238</v>
      </c>
      <c r="T99">
        <v>409</v>
      </c>
      <c r="U99">
        <v>107</v>
      </c>
      <c r="V99">
        <v>4</v>
      </c>
      <c r="W99">
        <v>26</v>
      </c>
      <c r="AB99" t="s">
        <v>126</v>
      </c>
      <c r="AC99" t="s">
        <v>155</v>
      </c>
      <c r="AD99">
        <v>238</v>
      </c>
      <c r="AE99">
        <v>409</v>
      </c>
      <c r="AF99">
        <v>26</v>
      </c>
      <c r="AG99">
        <v>4</v>
      </c>
    </row>
    <row r="100" spans="1:33" x14ac:dyDescent="0.25">
      <c r="A100" t="s">
        <v>127</v>
      </c>
      <c r="B100">
        <v>323</v>
      </c>
      <c r="C100">
        <v>440</v>
      </c>
      <c r="D100">
        <v>257</v>
      </c>
      <c r="E100">
        <v>430</v>
      </c>
      <c r="G100" s="6">
        <f t="shared" si="6"/>
        <v>-89.140627756355329</v>
      </c>
      <c r="H100" s="6">
        <f t="shared" si="5"/>
        <v>-108.34443423864276</v>
      </c>
      <c r="I100" s="7">
        <f t="shared" si="7"/>
        <v>20</v>
      </c>
      <c r="J100" s="7">
        <f t="shared" si="8"/>
        <v>0</v>
      </c>
      <c r="K100" s="7">
        <f t="shared" si="9"/>
        <v>20</v>
      </c>
      <c r="L100" s="11"/>
      <c r="M100" s="5"/>
      <c r="N100" s="5"/>
      <c r="Q100" t="s">
        <v>127</v>
      </c>
      <c r="R100" t="s">
        <v>153</v>
      </c>
      <c r="S100">
        <v>257</v>
      </c>
      <c r="T100">
        <v>430</v>
      </c>
      <c r="U100">
        <v>20</v>
      </c>
      <c r="V100">
        <v>1</v>
      </c>
      <c r="W100">
        <v>30</v>
      </c>
      <c r="AB100" t="s">
        <v>127</v>
      </c>
      <c r="AC100" t="s">
        <v>155</v>
      </c>
      <c r="AD100">
        <v>257</v>
      </c>
      <c r="AE100">
        <v>430</v>
      </c>
      <c r="AF100">
        <v>30</v>
      </c>
      <c r="AG100">
        <v>1</v>
      </c>
    </row>
    <row r="101" spans="1:33" x14ac:dyDescent="0.25">
      <c r="A101" t="s">
        <v>128</v>
      </c>
      <c r="B101">
        <v>169</v>
      </c>
      <c r="C101">
        <v>371</v>
      </c>
      <c r="D101">
        <v>160</v>
      </c>
      <c r="E101">
        <v>358</v>
      </c>
      <c r="G101" s="6">
        <f t="shared" si="6"/>
        <v>-139.05673786129486</v>
      </c>
      <c r="H101" s="6">
        <f t="shared" si="5"/>
        <v>-143.59122543222765</v>
      </c>
      <c r="I101" s="7">
        <f t="shared" si="7"/>
        <v>5</v>
      </c>
      <c r="J101" s="7">
        <f t="shared" si="8"/>
        <v>0</v>
      </c>
      <c r="K101" s="7">
        <f t="shared" si="9"/>
        <v>5</v>
      </c>
      <c r="L101" s="11"/>
      <c r="M101" s="5"/>
      <c r="N101" s="5"/>
      <c r="Q101" t="s">
        <v>128</v>
      </c>
      <c r="R101" t="s">
        <v>155</v>
      </c>
      <c r="S101">
        <v>160</v>
      </c>
      <c r="T101">
        <v>358</v>
      </c>
      <c r="U101">
        <v>5</v>
      </c>
      <c r="V101">
        <v>6</v>
      </c>
      <c r="W101">
        <v>16</v>
      </c>
      <c r="AB101" t="s">
        <v>128</v>
      </c>
      <c r="AC101" t="s">
        <v>154</v>
      </c>
      <c r="AD101">
        <v>160</v>
      </c>
      <c r="AE101">
        <v>358</v>
      </c>
      <c r="AF101">
        <v>16</v>
      </c>
      <c r="AG101">
        <v>6</v>
      </c>
    </row>
    <row r="102" spans="1:33" x14ac:dyDescent="0.25">
      <c r="A102" t="s">
        <v>129</v>
      </c>
      <c r="B102">
        <v>495</v>
      </c>
      <c r="C102">
        <v>337</v>
      </c>
      <c r="D102">
        <v>446</v>
      </c>
      <c r="E102">
        <v>387</v>
      </c>
      <c r="G102" s="6">
        <f t="shared" si="6"/>
        <v>-28.998977146154004</v>
      </c>
      <c r="H102" s="6">
        <f t="shared" si="5"/>
        <v>-49.398705354995542</v>
      </c>
      <c r="I102" s="7">
        <f t="shared" si="7"/>
        <v>21</v>
      </c>
      <c r="J102" s="7">
        <f t="shared" si="8"/>
        <v>0</v>
      </c>
      <c r="K102" s="7">
        <f t="shared" si="9"/>
        <v>21</v>
      </c>
      <c r="L102" s="11"/>
      <c r="M102" s="5"/>
      <c r="N102" s="5"/>
      <c r="Q102" t="s">
        <v>129</v>
      </c>
      <c r="R102" t="s">
        <v>153</v>
      </c>
      <c r="S102">
        <v>446</v>
      </c>
      <c r="T102">
        <v>387</v>
      </c>
      <c r="U102">
        <v>21</v>
      </c>
      <c r="V102">
        <v>2</v>
      </c>
      <c r="W102">
        <v>63</v>
      </c>
      <c r="AB102" t="s">
        <v>129</v>
      </c>
      <c r="AC102" t="s">
        <v>154</v>
      </c>
      <c r="AD102">
        <v>446</v>
      </c>
      <c r="AE102">
        <v>387</v>
      </c>
      <c r="AF102">
        <v>63</v>
      </c>
      <c r="AG102">
        <v>2</v>
      </c>
    </row>
    <row r="103" spans="1:33" x14ac:dyDescent="0.25">
      <c r="A103" t="s">
        <v>130</v>
      </c>
      <c r="B103">
        <v>124</v>
      </c>
      <c r="C103">
        <v>278</v>
      </c>
      <c r="D103">
        <v>159</v>
      </c>
      <c r="E103">
        <v>381</v>
      </c>
      <c r="G103" s="6">
        <f t="shared" si="6"/>
        <v>-169.02775976218837</v>
      </c>
      <c r="H103" s="6">
        <f t="shared" si="5"/>
        <v>-138.78888987788463</v>
      </c>
      <c r="I103" s="7">
        <f t="shared" si="7"/>
        <v>31</v>
      </c>
      <c r="J103" s="7">
        <f t="shared" si="8"/>
        <v>0</v>
      </c>
      <c r="K103" s="7">
        <f t="shared" si="9"/>
        <v>31</v>
      </c>
      <c r="L103" s="11"/>
      <c r="M103" s="5"/>
      <c r="N103" s="5"/>
      <c r="Q103" t="s">
        <v>130</v>
      </c>
      <c r="R103" t="s">
        <v>156</v>
      </c>
      <c r="S103">
        <v>159</v>
      </c>
      <c r="T103">
        <v>381</v>
      </c>
      <c r="U103">
        <v>31</v>
      </c>
      <c r="V103">
        <v>6</v>
      </c>
      <c r="W103">
        <v>67</v>
      </c>
      <c r="AB103" t="s">
        <v>130</v>
      </c>
      <c r="AC103" t="s">
        <v>154</v>
      </c>
      <c r="AD103">
        <v>159</v>
      </c>
      <c r="AE103">
        <v>381</v>
      </c>
      <c r="AF103">
        <v>67</v>
      </c>
      <c r="AG103">
        <v>6</v>
      </c>
    </row>
    <row r="104" spans="1:33" x14ac:dyDescent="0.25">
      <c r="A104" t="s">
        <v>131</v>
      </c>
      <c r="B104">
        <v>255</v>
      </c>
      <c r="C104">
        <v>429</v>
      </c>
      <c r="D104">
        <v>314</v>
      </c>
      <c r="E104">
        <v>436</v>
      </c>
      <c r="G104" s="6">
        <f t="shared" si="6"/>
        <v>-108.97887975571345</v>
      </c>
      <c r="H104" s="6">
        <f t="shared" si="5"/>
        <v>-91.753404860071527</v>
      </c>
      <c r="I104" s="7">
        <f t="shared" si="7"/>
        <v>18</v>
      </c>
      <c r="J104" s="7">
        <f t="shared" si="8"/>
        <v>0</v>
      </c>
      <c r="K104" s="7">
        <f t="shared" si="9"/>
        <v>18</v>
      </c>
      <c r="L104" s="11"/>
      <c r="M104" s="5"/>
      <c r="N104" s="5"/>
      <c r="Q104" t="s">
        <v>131</v>
      </c>
      <c r="R104" t="s">
        <v>153</v>
      </c>
      <c r="S104">
        <v>314</v>
      </c>
      <c r="T104">
        <v>436</v>
      </c>
      <c r="U104">
        <v>18</v>
      </c>
      <c r="V104">
        <v>96</v>
      </c>
      <c r="W104">
        <v>96</v>
      </c>
      <c r="AB104" t="s">
        <v>131</v>
      </c>
      <c r="AC104" t="s">
        <v>156</v>
      </c>
      <c r="AD104">
        <v>314</v>
      </c>
      <c r="AE104">
        <v>436</v>
      </c>
      <c r="AF104">
        <v>96</v>
      </c>
      <c r="AG104">
        <v>96</v>
      </c>
    </row>
    <row r="105" spans="1:33" x14ac:dyDescent="0.25">
      <c r="A105" t="s">
        <v>132</v>
      </c>
      <c r="B105">
        <v>358</v>
      </c>
      <c r="C105">
        <v>436</v>
      </c>
      <c r="D105">
        <v>460</v>
      </c>
      <c r="E105">
        <v>98</v>
      </c>
      <c r="G105" s="6">
        <f t="shared" si="6"/>
        <v>-79.027759762188353</v>
      </c>
      <c r="H105" s="6">
        <f t="shared" si="5"/>
        <v>45.40634623330903</v>
      </c>
      <c r="I105" s="7">
        <f t="shared" si="7"/>
        <v>125</v>
      </c>
      <c r="J105" s="7">
        <f t="shared" si="8"/>
        <v>125</v>
      </c>
      <c r="K105" s="7">
        <f t="shared" si="9"/>
        <v>0</v>
      </c>
      <c r="L105" s="11"/>
      <c r="M105" s="5"/>
      <c r="N105" s="5"/>
      <c r="Q105" t="s">
        <v>132</v>
      </c>
      <c r="R105" t="s">
        <v>154</v>
      </c>
      <c r="S105">
        <v>460</v>
      </c>
      <c r="T105">
        <v>98</v>
      </c>
      <c r="U105">
        <v>125</v>
      </c>
      <c r="V105">
        <v>48</v>
      </c>
      <c r="W105">
        <v>58</v>
      </c>
      <c r="AB105" t="s">
        <v>132</v>
      </c>
      <c r="AC105" t="s">
        <v>156</v>
      </c>
      <c r="AD105">
        <v>460</v>
      </c>
      <c r="AE105">
        <v>98</v>
      </c>
      <c r="AF105">
        <v>58</v>
      </c>
      <c r="AG105">
        <v>48</v>
      </c>
    </row>
    <row r="106" spans="1:33" x14ac:dyDescent="0.25">
      <c r="A106" t="s">
        <v>133</v>
      </c>
      <c r="B106">
        <v>475</v>
      </c>
      <c r="C106">
        <v>366</v>
      </c>
      <c r="D106">
        <v>339</v>
      </c>
      <c r="E106">
        <v>35</v>
      </c>
      <c r="G106" s="6">
        <f t="shared" si="6"/>
        <v>-39.107772382680899</v>
      </c>
      <c r="H106" s="6">
        <f t="shared" si="5"/>
        <v>84.704787063382881</v>
      </c>
      <c r="I106" s="7">
        <f t="shared" si="7"/>
        <v>124</v>
      </c>
      <c r="J106" s="7">
        <f t="shared" si="8"/>
        <v>124</v>
      </c>
      <c r="K106" s="7">
        <f t="shared" si="9"/>
        <v>0</v>
      </c>
      <c r="L106" s="11"/>
      <c r="M106" s="5"/>
      <c r="N106" s="5"/>
      <c r="Q106" t="s">
        <v>133</v>
      </c>
      <c r="R106" t="s">
        <v>154</v>
      </c>
      <c r="S106">
        <v>339</v>
      </c>
      <c r="T106">
        <v>35</v>
      </c>
      <c r="U106">
        <v>124</v>
      </c>
      <c r="V106">
        <v>74</v>
      </c>
      <c r="W106">
        <v>63</v>
      </c>
      <c r="AB106" t="s">
        <v>133</v>
      </c>
      <c r="AC106" t="s">
        <v>156</v>
      </c>
      <c r="AD106">
        <v>339</v>
      </c>
      <c r="AE106">
        <v>35</v>
      </c>
      <c r="AF106">
        <v>63</v>
      </c>
      <c r="AG106">
        <v>74</v>
      </c>
    </row>
    <row r="107" spans="1:33" x14ac:dyDescent="0.25">
      <c r="A107" t="s">
        <v>134</v>
      </c>
      <c r="B107">
        <v>189</v>
      </c>
      <c r="C107">
        <v>89</v>
      </c>
      <c r="D107">
        <v>394</v>
      </c>
      <c r="E107">
        <v>439</v>
      </c>
      <c r="G107" s="6">
        <f t="shared" si="6"/>
        <v>130.94326213870511</v>
      </c>
      <c r="H107" s="6">
        <f t="shared" si="5"/>
        <v>-69.601881005372277</v>
      </c>
      <c r="I107" s="7">
        <f t="shared" si="7"/>
        <v>160</v>
      </c>
      <c r="J107" s="7">
        <f t="shared" si="8"/>
        <v>0</v>
      </c>
      <c r="K107" s="7">
        <f t="shared" si="9"/>
        <v>160</v>
      </c>
      <c r="L107" s="11"/>
      <c r="M107" s="5"/>
      <c r="N107" s="5"/>
      <c r="Q107" t="s">
        <v>134</v>
      </c>
      <c r="R107" t="s">
        <v>154</v>
      </c>
      <c r="S107">
        <v>394</v>
      </c>
      <c r="T107">
        <v>439</v>
      </c>
      <c r="U107">
        <v>160</v>
      </c>
      <c r="V107">
        <v>14</v>
      </c>
      <c r="W107">
        <v>22</v>
      </c>
      <c r="AB107" t="s">
        <v>134</v>
      </c>
      <c r="AC107" t="s">
        <v>153</v>
      </c>
      <c r="AD107">
        <v>394</v>
      </c>
      <c r="AE107">
        <v>439</v>
      </c>
      <c r="AF107">
        <v>22</v>
      </c>
      <c r="AG107">
        <v>14</v>
      </c>
    </row>
    <row r="108" spans="1:33" x14ac:dyDescent="0.25">
      <c r="A108" t="s">
        <v>135</v>
      </c>
      <c r="B108">
        <v>223</v>
      </c>
      <c r="C108">
        <v>415</v>
      </c>
      <c r="D108">
        <v>342</v>
      </c>
      <c r="E108">
        <v>436</v>
      </c>
      <c r="G108" s="6">
        <f t="shared" si="6"/>
        <v>-118.99897714615399</v>
      </c>
      <c r="H108" s="6">
        <f t="shared" si="5"/>
        <v>-83.595647273615853</v>
      </c>
      <c r="I108" s="7">
        <f t="shared" si="7"/>
        <v>36</v>
      </c>
      <c r="J108" s="7">
        <f t="shared" si="8"/>
        <v>0</v>
      </c>
      <c r="K108" s="7">
        <f t="shared" si="9"/>
        <v>36</v>
      </c>
      <c r="L108" s="11"/>
      <c r="M108" s="5"/>
      <c r="N108" s="5"/>
      <c r="Q108" t="s">
        <v>135</v>
      </c>
      <c r="R108" t="s">
        <v>155</v>
      </c>
      <c r="S108">
        <v>342</v>
      </c>
      <c r="T108">
        <v>436</v>
      </c>
      <c r="U108">
        <v>36</v>
      </c>
      <c r="V108">
        <v>18</v>
      </c>
      <c r="W108">
        <v>23</v>
      </c>
      <c r="AB108" t="s">
        <v>135</v>
      </c>
      <c r="AC108" t="s">
        <v>153</v>
      </c>
      <c r="AD108">
        <v>342</v>
      </c>
      <c r="AE108">
        <v>436</v>
      </c>
      <c r="AF108">
        <v>23</v>
      </c>
      <c r="AG108">
        <v>18</v>
      </c>
    </row>
    <row r="109" spans="1:33" x14ac:dyDescent="0.25">
      <c r="A109" t="s">
        <v>136</v>
      </c>
      <c r="B109">
        <v>145</v>
      </c>
      <c r="C109">
        <v>143</v>
      </c>
      <c r="D109">
        <v>528</v>
      </c>
      <c r="E109">
        <v>231</v>
      </c>
      <c r="G109" s="6">
        <f t="shared" si="6"/>
        <v>151.001022853846</v>
      </c>
      <c r="H109" s="6">
        <f t="shared" si="5"/>
        <v>2.4775988684456971</v>
      </c>
      <c r="I109" s="7">
        <f t="shared" si="7"/>
        <v>149</v>
      </c>
      <c r="J109" s="7">
        <f t="shared" si="8"/>
        <v>149</v>
      </c>
      <c r="K109" s="7">
        <f t="shared" si="9"/>
        <v>0</v>
      </c>
      <c r="L109" s="11"/>
      <c r="M109" s="5"/>
      <c r="N109" s="5"/>
      <c r="Q109" t="s">
        <v>136</v>
      </c>
      <c r="R109" t="s">
        <v>155</v>
      </c>
      <c r="S109">
        <v>528</v>
      </c>
      <c r="T109">
        <v>231</v>
      </c>
      <c r="U109">
        <v>149</v>
      </c>
      <c r="V109">
        <v>82</v>
      </c>
      <c r="W109">
        <v>8</v>
      </c>
      <c r="AB109" t="s">
        <v>136</v>
      </c>
      <c r="AC109" t="s">
        <v>153</v>
      </c>
      <c r="AD109">
        <v>528</v>
      </c>
      <c r="AE109">
        <v>231</v>
      </c>
      <c r="AF109">
        <v>8</v>
      </c>
      <c r="AG109">
        <v>82</v>
      </c>
    </row>
    <row r="110" spans="1:33" x14ac:dyDescent="0.25">
      <c r="A110" t="s">
        <v>137</v>
      </c>
      <c r="B110">
        <v>135</v>
      </c>
      <c r="C110">
        <v>315</v>
      </c>
      <c r="D110">
        <v>218</v>
      </c>
      <c r="E110">
        <v>415</v>
      </c>
      <c r="G110" s="6">
        <f t="shared" si="6"/>
        <v>-157.93210043758978</v>
      </c>
      <c r="H110" s="6">
        <f t="shared" si="5"/>
        <v>-120.23607619085649</v>
      </c>
      <c r="I110" s="7">
        <f t="shared" si="7"/>
        <v>38</v>
      </c>
      <c r="J110" s="7">
        <f t="shared" si="8"/>
        <v>0</v>
      </c>
      <c r="K110" s="7">
        <f t="shared" si="9"/>
        <v>38</v>
      </c>
      <c r="L110" s="11"/>
      <c r="M110" s="5"/>
      <c r="N110" s="5"/>
      <c r="Q110" t="s">
        <v>137</v>
      </c>
      <c r="R110" t="s">
        <v>155</v>
      </c>
      <c r="S110">
        <v>218</v>
      </c>
      <c r="T110">
        <v>415</v>
      </c>
      <c r="U110">
        <v>38</v>
      </c>
      <c r="V110">
        <v>22</v>
      </c>
      <c r="W110">
        <v>21</v>
      </c>
      <c r="AB110" t="s">
        <v>137</v>
      </c>
      <c r="AC110" t="s">
        <v>155</v>
      </c>
      <c r="AD110">
        <v>218</v>
      </c>
      <c r="AE110">
        <v>415</v>
      </c>
      <c r="AF110">
        <v>21</v>
      </c>
      <c r="AG110">
        <v>22</v>
      </c>
    </row>
    <row r="111" spans="1:33" x14ac:dyDescent="0.25">
      <c r="A111" t="s">
        <v>138</v>
      </c>
      <c r="B111">
        <v>497</v>
      </c>
      <c r="C111">
        <v>334</v>
      </c>
      <c r="D111">
        <v>477</v>
      </c>
      <c r="E111">
        <v>364</v>
      </c>
      <c r="G111" s="6">
        <f t="shared" si="6"/>
        <v>-27.971584581381421</v>
      </c>
      <c r="H111" s="6">
        <f t="shared" si="5"/>
        <v>-38.301993830008662</v>
      </c>
      <c r="I111" s="7">
        <f t="shared" si="7"/>
        <v>11</v>
      </c>
      <c r="J111" s="7">
        <f t="shared" si="8"/>
        <v>0</v>
      </c>
      <c r="K111" s="7">
        <f t="shared" si="9"/>
        <v>11</v>
      </c>
      <c r="L111" s="11"/>
      <c r="M111" s="5"/>
      <c r="N111" s="5"/>
      <c r="Q111" t="s">
        <v>138</v>
      </c>
      <c r="R111" t="s">
        <v>154</v>
      </c>
      <c r="S111">
        <v>477</v>
      </c>
      <c r="T111">
        <v>364</v>
      </c>
      <c r="U111">
        <v>11</v>
      </c>
      <c r="V111">
        <v>72</v>
      </c>
      <c r="W111">
        <v>20</v>
      </c>
      <c r="AB111" t="s">
        <v>138</v>
      </c>
      <c r="AC111" t="s">
        <v>155</v>
      </c>
      <c r="AD111">
        <v>477</v>
      </c>
      <c r="AE111">
        <v>364</v>
      </c>
      <c r="AF111">
        <v>20</v>
      </c>
      <c r="AG111">
        <v>72</v>
      </c>
    </row>
    <row r="112" spans="1:33" x14ac:dyDescent="0.25">
      <c r="A112" t="s">
        <v>139</v>
      </c>
      <c r="B112">
        <v>292</v>
      </c>
      <c r="C112">
        <v>438</v>
      </c>
      <c r="D112">
        <v>288</v>
      </c>
      <c r="E112">
        <v>432</v>
      </c>
      <c r="G112" s="6">
        <f t="shared" si="6"/>
        <v>-98.049061701674503</v>
      </c>
      <c r="H112" s="6">
        <f t="shared" si="5"/>
        <v>-99.462322208025611</v>
      </c>
      <c r="I112" s="7">
        <f t="shared" si="7"/>
        <v>2</v>
      </c>
      <c r="J112" s="7">
        <f t="shared" si="8"/>
        <v>0</v>
      </c>
      <c r="K112" s="7">
        <f t="shared" si="9"/>
        <v>2</v>
      </c>
      <c r="L112" s="11"/>
      <c r="M112" s="5"/>
      <c r="N112" s="5"/>
      <c r="Q112" t="s">
        <v>139</v>
      </c>
      <c r="R112" t="s">
        <v>156</v>
      </c>
      <c r="S112">
        <v>288</v>
      </c>
      <c r="T112">
        <v>432</v>
      </c>
      <c r="U112">
        <v>2</v>
      </c>
      <c r="V112">
        <v>4</v>
      </c>
      <c r="W112">
        <v>2</v>
      </c>
      <c r="AB112" t="s">
        <v>139</v>
      </c>
      <c r="AC112" t="s">
        <v>155</v>
      </c>
      <c r="AD112">
        <v>288</v>
      </c>
      <c r="AE112">
        <v>432</v>
      </c>
      <c r="AF112">
        <v>2</v>
      </c>
      <c r="AG112">
        <v>4</v>
      </c>
    </row>
    <row r="113" spans="1:33" x14ac:dyDescent="0.25">
      <c r="A113" t="s">
        <v>140</v>
      </c>
      <c r="B113">
        <v>124</v>
      </c>
      <c r="C113">
        <v>282</v>
      </c>
      <c r="D113">
        <v>159</v>
      </c>
      <c r="E113">
        <v>362</v>
      </c>
      <c r="G113" s="6">
        <f t="shared" si="6"/>
        <v>-167.90524292298787</v>
      </c>
      <c r="H113" s="6">
        <f t="shared" si="5"/>
        <v>-142.84646219839817</v>
      </c>
      <c r="I113" s="7">
        <f t="shared" si="7"/>
        <v>26</v>
      </c>
      <c r="J113" s="7">
        <f t="shared" si="8"/>
        <v>0</v>
      </c>
      <c r="K113" s="7">
        <f t="shared" si="9"/>
        <v>26</v>
      </c>
      <c r="L113" s="11"/>
      <c r="M113" s="5"/>
      <c r="N113" s="5"/>
      <c r="Q113" t="s">
        <v>140</v>
      </c>
      <c r="R113" t="s">
        <v>155</v>
      </c>
      <c r="S113">
        <v>159</v>
      </c>
      <c r="T113">
        <v>362</v>
      </c>
      <c r="U113">
        <v>26</v>
      </c>
      <c r="V113">
        <v>12</v>
      </c>
      <c r="W113">
        <v>54</v>
      </c>
      <c r="AB113" t="s">
        <v>140</v>
      </c>
      <c r="AC113" t="s">
        <v>154</v>
      </c>
      <c r="AD113">
        <v>159</v>
      </c>
      <c r="AE113">
        <v>362</v>
      </c>
      <c r="AF113">
        <v>54</v>
      </c>
      <c r="AG113">
        <v>12</v>
      </c>
    </row>
    <row r="114" spans="1:33" x14ac:dyDescent="0.25">
      <c r="A114" t="s">
        <v>141</v>
      </c>
      <c r="B114">
        <v>313</v>
      </c>
      <c r="C114">
        <v>40</v>
      </c>
      <c r="D114">
        <v>402</v>
      </c>
      <c r="E114">
        <v>422</v>
      </c>
      <c r="G114" s="6">
        <f t="shared" si="6"/>
        <v>92.004534032105894</v>
      </c>
      <c r="H114" s="6">
        <f t="shared" si="5"/>
        <v>-65.746080275683425</v>
      </c>
      <c r="I114" s="7">
        <f t="shared" si="7"/>
        <v>158</v>
      </c>
      <c r="J114" s="7">
        <f t="shared" si="8"/>
        <v>0</v>
      </c>
      <c r="K114" s="7">
        <f t="shared" si="9"/>
        <v>158</v>
      </c>
      <c r="L114" s="11"/>
      <c r="M114" s="5"/>
      <c r="N114" s="5"/>
      <c r="Q114" t="s">
        <v>141</v>
      </c>
      <c r="R114" t="s">
        <v>155</v>
      </c>
      <c r="S114">
        <v>402</v>
      </c>
      <c r="T114">
        <v>422</v>
      </c>
      <c r="U114">
        <v>158</v>
      </c>
      <c r="V114">
        <v>10</v>
      </c>
      <c r="W114">
        <v>23</v>
      </c>
      <c r="AB114" t="s">
        <v>141</v>
      </c>
      <c r="AC114" t="s">
        <v>154</v>
      </c>
      <c r="AD114">
        <v>402</v>
      </c>
      <c r="AE114">
        <v>422</v>
      </c>
      <c r="AF114">
        <v>23</v>
      </c>
      <c r="AG114">
        <v>10</v>
      </c>
    </row>
    <row r="115" spans="1:33" x14ac:dyDescent="0.25">
      <c r="A115" t="s">
        <v>142</v>
      </c>
      <c r="B115">
        <v>162</v>
      </c>
      <c r="C115">
        <v>117</v>
      </c>
      <c r="D115">
        <v>192</v>
      </c>
      <c r="E115">
        <v>386</v>
      </c>
      <c r="G115" s="6">
        <f t="shared" si="6"/>
        <v>142.09991964463163</v>
      </c>
      <c r="H115" s="6">
        <f t="shared" si="5"/>
        <v>-131.241444314528</v>
      </c>
      <c r="I115" s="7">
        <f t="shared" si="7"/>
        <v>87</v>
      </c>
      <c r="J115" s="7">
        <f t="shared" si="8"/>
        <v>0</v>
      </c>
      <c r="K115" s="7">
        <f t="shared" si="9"/>
        <v>87</v>
      </c>
      <c r="L115" s="11"/>
      <c r="M115" s="5"/>
      <c r="N115" s="5"/>
      <c r="Q115" t="s">
        <v>142</v>
      </c>
      <c r="R115" t="s">
        <v>156</v>
      </c>
      <c r="S115">
        <v>192</v>
      </c>
      <c r="T115">
        <v>386</v>
      </c>
      <c r="U115">
        <v>87</v>
      </c>
      <c r="V115">
        <v>1</v>
      </c>
      <c r="W115">
        <v>9</v>
      </c>
      <c r="AB115" t="s">
        <v>142</v>
      </c>
      <c r="AC115" t="s">
        <v>154</v>
      </c>
      <c r="AD115">
        <v>192</v>
      </c>
      <c r="AE115">
        <v>386</v>
      </c>
      <c r="AF115">
        <v>9</v>
      </c>
      <c r="AG115">
        <v>1</v>
      </c>
    </row>
    <row r="116" spans="1:33" x14ac:dyDescent="0.25">
      <c r="A116" t="s">
        <v>143</v>
      </c>
      <c r="B116">
        <v>278</v>
      </c>
      <c r="C116">
        <v>44</v>
      </c>
      <c r="D116">
        <v>330</v>
      </c>
      <c r="E116">
        <v>16</v>
      </c>
      <c r="G116" s="6">
        <f t="shared" si="6"/>
        <v>102.09475707701209</v>
      </c>
      <c r="H116" s="6">
        <f t="shared" si="5"/>
        <v>87.44384992142173</v>
      </c>
      <c r="I116" s="7">
        <f t="shared" si="7"/>
        <v>15</v>
      </c>
      <c r="J116" s="7">
        <f t="shared" si="8"/>
        <v>15</v>
      </c>
      <c r="K116" s="7">
        <f t="shared" si="9"/>
        <v>0</v>
      </c>
      <c r="L116" s="11"/>
      <c r="M116" s="5"/>
      <c r="N116" s="5"/>
      <c r="Q116" t="s">
        <v>143</v>
      </c>
      <c r="R116" t="s">
        <v>153</v>
      </c>
      <c r="S116">
        <v>330</v>
      </c>
      <c r="T116">
        <v>16</v>
      </c>
      <c r="U116">
        <v>15</v>
      </c>
      <c r="V116">
        <v>96</v>
      </c>
      <c r="W116">
        <v>90</v>
      </c>
      <c r="AB116" t="s">
        <v>143</v>
      </c>
      <c r="AC116" t="s">
        <v>156</v>
      </c>
      <c r="AD116">
        <v>330</v>
      </c>
      <c r="AE116">
        <v>16</v>
      </c>
      <c r="AF116">
        <v>90</v>
      </c>
      <c r="AG116">
        <v>96</v>
      </c>
    </row>
    <row r="117" spans="1:33" x14ac:dyDescent="0.25">
      <c r="A117" t="s">
        <v>144</v>
      </c>
      <c r="B117">
        <v>520</v>
      </c>
      <c r="C117">
        <v>233</v>
      </c>
      <c r="D117">
        <v>469</v>
      </c>
      <c r="E117">
        <v>122</v>
      </c>
      <c r="G117" s="6">
        <f t="shared" si="6"/>
        <v>2.0045340321059042</v>
      </c>
      <c r="H117" s="6">
        <f t="shared" si="5"/>
        <v>38.377333404618987</v>
      </c>
      <c r="I117" s="7">
        <f t="shared" si="7"/>
        <v>37</v>
      </c>
      <c r="J117" s="7">
        <f t="shared" si="8"/>
        <v>37</v>
      </c>
      <c r="K117" s="7">
        <f t="shared" si="9"/>
        <v>0</v>
      </c>
      <c r="L117" s="11"/>
      <c r="M117" s="5"/>
      <c r="N117" s="5"/>
      <c r="Q117" t="s">
        <v>144</v>
      </c>
      <c r="R117" t="s">
        <v>156</v>
      </c>
      <c r="S117">
        <v>469</v>
      </c>
      <c r="T117">
        <v>122</v>
      </c>
      <c r="U117">
        <v>37</v>
      </c>
      <c r="V117">
        <v>78</v>
      </c>
      <c r="W117">
        <v>70</v>
      </c>
      <c r="AB117" t="s">
        <v>144</v>
      </c>
      <c r="AC117" t="s">
        <v>156</v>
      </c>
      <c r="AD117">
        <v>469</v>
      </c>
      <c r="AE117">
        <v>122</v>
      </c>
      <c r="AF117">
        <v>70</v>
      </c>
      <c r="AG117">
        <v>78</v>
      </c>
    </row>
    <row r="118" spans="1:33" x14ac:dyDescent="0.25">
      <c r="A118" t="s">
        <v>145</v>
      </c>
      <c r="B118">
        <v>426</v>
      </c>
      <c r="C118">
        <v>410</v>
      </c>
      <c r="D118">
        <v>441</v>
      </c>
      <c r="E118">
        <v>95</v>
      </c>
      <c r="G118" s="6">
        <f t="shared" si="6"/>
        <v>-58.055247223796606</v>
      </c>
      <c r="H118" s="6">
        <f t="shared" si="5"/>
        <v>50.155584317406237</v>
      </c>
      <c r="I118" s="7">
        <f t="shared" si="7"/>
        <v>109</v>
      </c>
      <c r="J118" s="7">
        <f t="shared" si="8"/>
        <v>109</v>
      </c>
      <c r="K118" s="7">
        <f t="shared" si="9"/>
        <v>0</v>
      </c>
      <c r="L118" s="11"/>
      <c r="M118" s="5"/>
      <c r="N118" s="5"/>
      <c r="Q118" t="s">
        <v>145</v>
      </c>
      <c r="R118" t="s">
        <v>154</v>
      </c>
      <c r="S118">
        <v>441</v>
      </c>
      <c r="T118">
        <v>95</v>
      </c>
      <c r="U118">
        <v>109</v>
      </c>
      <c r="V118">
        <v>4</v>
      </c>
      <c r="W118">
        <v>65</v>
      </c>
      <c r="AB118" t="s">
        <v>145</v>
      </c>
      <c r="AC118" t="s">
        <v>156</v>
      </c>
      <c r="AD118">
        <v>441</v>
      </c>
      <c r="AE118">
        <v>95</v>
      </c>
      <c r="AF118">
        <v>65</v>
      </c>
      <c r="AG118">
        <v>4</v>
      </c>
    </row>
    <row r="119" spans="1:33" x14ac:dyDescent="0.25">
      <c r="A119" t="s">
        <v>146</v>
      </c>
      <c r="B119">
        <v>348</v>
      </c>
      <c r="C119">
        <v>42</v>
      </c>
      <c r="D119">
        <v>196</v>
      </c>
      <c r="E119">
        <v>399</v>
      </c>
      <c r="G119" s="6">
        <f t="shared" si="6"/>
        <v>81.950938298325497</v>
      </c>
      <c r="H119" s="6">
        <f t="shared" si="5"/>
        <v>-127.94974974112685</v>
      </c>
      <c r="I119" s="7">
        <f t="shared" si="7"/>
        <v>151</v>
      </c>
      <c r="J119" s="7">
        <f t="shared" si="8"/>
        <v>0</v>
      </c>
      <c r="K119" s="7">
        <f t="shared" si="9"/>
        <v>151</v>
      </c>
      <c r="L119" s="11"/>
      <c r="M119" s="5"/>
      <c r="N119" s="5"/>
      <c r="Q119" t="s">
        <v>146</v>
      </c>
      <c r="R119" t="s">
        <v>153</v>
      </c>
      <c r="S119">
        <v>196</v>
      </c>
      <c r="T119">
        <v>399</v>
      </c>
      <c r="U119">
        <v>151</v>
      </c>
      <c r="V119">
        <v>27</v>
      </c>
      <c r="W119">
        <v>30</v>
      </c>
      <c r="AB119" t="s">
        <v>146</v>
      </c>
      <c r="AC119" t="s">
        <v>153</v>
      </c>
      <c r="AD119">
        <v>196</v>
      </c>
      <c r="AE119">
        <v>399</v>
      </c>
      <c r="AF119">
        <v>30</v>
      </c>
      <c r="AG119">
        <v>27</v>
      </c>
    </row>
    <row r="120" spans="1:33" x14ac:dyDescent="0.25">
      <c r="A120" t="s">
        <v>147</v>
      </c>
      <c r="B120">
        <v>469</v>
      </c>
      <c r="C120">
        <v>106</v>
      </c>
      <c r="D120">
        <v>154</v>
      </c>
      <c r="E120">
        <v>126</v>
      </c>
      <c r="G120" s="6">
        <f t="shared" si="6"/>
        <v>41.965960353054982</v>
      </c>
      <c r="H120" s="6">
        <f t="shared" si="5"/>
        <v>145.52078431387437</v>
      </c>
      <c r="I120" s="7">
        <f t="shared" si="7"/>
        <v>104</v>
      </c>
      <c r="J120" s="7">
        <f t="shared" si="8"/>
        <v>104</v>
      </c>
      <c r="K120" s="7">
        <f t="shared" si="9"/>
        <v>0</v>
      </c>
      <c r="L120" s="11"/>
      <c r="M120" s="5"/>
      <c r="N120" s="5"/>
      <c r="Q120" t="s">
        <v>147</v>
      </c>
      <c r="R120" t="s">
        <v>154</v>
      </c>
      <c r="S120">
        <v>154</v>
      </c>
      <c r="T120">
        <v>126</v>
      </c>
      <c r="U120">
        <v>104</v>
      </c>
      <c r="V120">
        <v>2</v>
      </c>
      <c r="W120">
        <v>10</v>
      </c>
      <c r="AB120" t="s">
        <v>147</v>
      </c>
      <c r="AC120" t="s">
        <v>153</v>
      </c>
      <c r="AD120">
        <v>154</v>
      </c>
      <c r="AE120">
        <v>126</v>
      </c>
      <c r="AF120">
        <v>10</v>
      </c>
      <c r="AG120">
        <v>2</v>
      </c>
    </row>
    <row r="121" spans="1:33" x14ac:dyDescent="0.25">
      <c r="A121" t="s">
        <v>148</v>
      </c>
      <c r="B121">
        <v>143</v>
      </c>
      <c r="C121">
        <v>146</v>
      </c>
      <c r="D121">
        <v>428</v>
      </c>
      <c r="E121">
        <v>83</v>
      </c>
      <c r="G121" s="6">
        <f t="shared" si="6"/>
        <v>152.02841541861858</v>
      </c>
      <c r="H121" s="6">
        <f t="shared" si="5"/>
        <v>55.475991666894295</v>
      </c>
      <c r="I121" s="7">
        <f t="shared" si="7"/>
        <v>97</v>
      </c>
      <c r="J121" s="7">
        <f t="shared" si="8"/>
        <v>97</v>
      </c>
      <c r="K121" s="7">
        <f t="shared" si="9"/>
        <v>0</v>
      </c>
      <c r="L121" s="11"/>
      <c r="M121" s="5"/>
      <c r="N121" s="5"/>
      <c r="Q121" t="s">
        <v>148</v>
      </c>
      <c r="R121" t="s">
        <v>153</v>
      </c>
      <c r="S121">
        <v>428</v>
      </c>
      <c r="T121">
        <v>83</v>
      </c>
      <c r="U121">
        <v>97</v>
      </c>
      <c r="V121">
        <v>67</v>
      </c>
      <c r="W121">
        <v>66</v>
      </c>
      <c r="AB121" t="s">
        <v>148</v>
      </c>
      <c r="AC121" t="s">
        <v>153</v>
      </c>
      <c r="AD121">
        <v>428</v>
      </c>
      <c r="AE121">
        <v>83</v>
      </c>
      <c r="AF121">
        <v>66</v>
      </c>
      <c r="AG121">
        <v>67</v>
      </c>
    </row>
  </sheetData>
  <sortState ref="AI2:AJ121">
    <sortCondition ref="AI2:AI1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E1" workbookViewId="0">
      <selection activeCell="AC2" sqref="AC2:AC121"/>
    </sheetView>
  </sheetViews>
  <sheetFormatPr defaultRowHeight="15" x14ac:dyDescent="0.25"/>
  <sheetData>
    <row r="1" spans="1:2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30" t="s">
        <v>26</v>
      </c>
      <c r="Q1" s="5" t="s">
        <v>171</v>
      </c>
      <c r="R1" s="18" t="s">
        <v>17</v>
      </c>
      <c r="S1" s="18" t="s">
        <v>18</v>
      </c>
      <c r="T1" s="18" t="s">
        <v>19</v>
      </c>
      <c r="U1" s="18" t="s">
        <v>27</v>
      </c>
      <c r="V1" s="18" t="s">
        <v>28</v>
      </c>
      <c r="X1" t="s">
        <v>149</v>
      </c>
      <c r="Y1" t="s">
        <v>15</v>
      </c>
      <c r="Z1" t="s">
        <v>150</v>
      </c>
      <c r="AA1" t="s">
        <v>151</v>
      </c>
      <c r="AB1" t="s">
        <v>152</v>
      </c>
      <c r="AC1" t="s">
        <v>157</v>
      </c>
    </row>
    <row r="2" spans="1:29" ht="16.5" thickTop="1" thickBot="1" x14ac:dyDescent="0.3">
      <c r="A2" t="s">
        <v>29</v>
      </c>
      <c r="B2">
        <v>456</v>
      </c>
      <c r="C2">
        <v>386</v>
      </c>
      <c r="D2">
        <v>143</v>
      </c>
      <c r="E2">
        <v>297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-162.14968169778317</v>
      </c>
      <c r="I2" s="7">
        <f t="shared" ref="I2:I65" si="2">MAX(1,CEILING(MIN(MOD(G2-H2,360),MOD(H2-G2,360)),1))</f>
        <v>116</v>
      </c>
      <c r="J2" s="7">
        <f t="shared" ref="J2:J65" si="3">IF(H2&gt;1,I2,0)</f>
        <v>0</v>
      </c>
      <c r="K2" s="7">
        <f t="shared" ref="K2:K65" si="4">IF(H2&lt;1,I2,0)</f>
        <v>116</v>
      </c>
      <c r="L2" s="8" t="s">
        <v>13</v>
      </c>
      <c r="M2" s="9">
        <v>640</v>
      </c>
      <c r="N2" s="9">
        <v>480</v>
      </c>
      <c r="O2" s="10"/>
      <c r="P2" t="s">
        <v>29</v>
      </c>
      <c r="Q2" t="s">
        <v>155</v>
      </c>
      <c r="R2">
        <v>143</v>
      </c>
      <c r="S2">
        <v>297</v>
      </c>
      <c r="T2">
        <v>116</v>
      </c>
      <c r="U2">
        <v>83</v>
      </c>
      <c r="V2">
        <v>59</v>
      </c>
      <c r="X2" t="s">
        <v>29</v>
      </c>
      <c r="Y2" t="s">
        <v>155</v>
      </c>
      <c r="Z2">
        <v>143</v>
      </c>
      <c r="AA2">
        <v>297</v>
      </c>
      <c r="AB2">
        <v>59</v>
      </c>
      <c r="AC2">
        <v>83</v>
      </c>
    </row>
    <row r="3" spans="1:29" ht="15.75" thickBot="1" x14ac:dyDescent="0.3">
      <c r="A3" t="s">
        <v>30</v>
      </c>
      <c r="B3">
        <v>121</v>
      </c>
      <c r="C3">
        <v>216</v>
      </c>
      <c r="D3">
        <v>306</v>
      </c>
      <c r="E3">
        <v>435</v>
      </c>
      <c r="G3" s="6">
        <f t="shared" si="0"/>
        <v>173.12316926256318</v>
      </c>
      <c r="H3" s="6">
        <f t="shared" si="1"/>
        <v>-94.106497165170438</v>
      </c>
      <c r="I3" s="7">
        <f t="shared" si="2"/>
        <v>93</v>
      </c>
      <c r="J3" s="7">
        <f t="shared" si="3"/>
        <v>0</v>
      </c>
      <c r="K3" s="7">
        <f t="shared" si="4"/>
        <v>93</v>
      </c>
      <c r="L3" s="11"/>
      <c r="M3" s="5"/>
      <c r="N3" s="5"/>
      <c r="O3" s="5"/>
      <c r="P3" t="s">
        <v>30</v>
      </c>
      <c r="Q3" t="s">
        <v>155</v>
      </c>
      <c r="R3">
        <v>306</v>
      </c>
      <c r="S3">
        <v>435</v>
      </c>
      <c r="T3">
        <v>93</v>
      </c>
      <c r="U3">
        <v>81</v>
      </c>
      <c r="V3">
        <v>11</v>
      </c>
      <c r="X3" t="s">
        <v>30</v>
      </c>
      <c r="Y3" t="s">
        <v>155</v>
      </c>
      <c r="Z3">
        <v>306</v>
      </c>
      <c r="AA3">
        <v>435</v>
      </c>
      <c r="AB3">
        <v>11</v>
      </c>
      <c r="AC3">
        <v>81</v>
      </c>
    </row>
    <row r="4" spans="1:29" ht="15.75" thickBot="1" x14ac:dyDescent="0.3">
      <c r="A4" t="s">
        <v>31</v>
      </c>
      <c r="B4">
        <v>229</v>
      </c>
      <c r="C4">
        <v>418</v>
      </c>
      <c r="D4">
        <v>121</v>
      </c>
      <c r="E4">
        <v>234</v>
      </c>
      <c r="G4" s="6">
        <f t="shared" si="0"/>
        <v>-117.07775140292654</v>
      </c>
      <c r="H4" s="6">
        <f t="shared" si="1"/>
        <v>178.27301224951233</v>
      </c>
      <c r="I4" s="7">
        <f t="shared" si="2"/>
        <v>65</v>
      </c>
      <c r="J4" s="7">
        <f t="shared" si="3"/>
        <v>65</v>
      </c>
      <c r="K4" s="7">
        <f t="shared" si="4"/>
        <v>0</v>
      </c>
      <c r="L4" s="8" t="s">
        <v>14</v>
      </c>
      <c r="M4" s="9">
        <v>400</v>
      </c>
      <c r="N4" s="5"/>
      <c r="O4" s="5"/>
      <c r="P4" t="s">
        <v>31</v>
      </c>
      <c r="Q4" t="s">
        <v>155</v>
      </c>
      <c r="R4">
        <v>121</v>
      </c>
      <c r="S4">
        <v>234</v>
      </c>
      <c r="T4">
        <v>65</v>
      </c>
      <c r="U4">
        <v>96</v>
      </c>
      <c r="V4">
        <v>65</v>
      </c>
      <c r="X4" t="s">
        <v>31</v>
      </c>
      <c r="Y4" t="s">
        <v>155</v>
      </c>
      <c r="Z4">
        <v>121</v>
      </c>
      <c r="AA4">
        <v>234</v>
      </c>
      <c r="AB4">
        <v>65</v>
      </c>
      <c r="AC4">
        <v>96</v>
      </c>
    </row>
    <row r="5" spans="1:29" x14ac:dyDescent="0.25">
      <c r="A5" t="s">
        <v>32</v>
      </c>
      <c r="B5">
        <v>519</v>
      </c>
      <c r="C5">
        <v>264</v>
      </c>
      <c r="D5">
        <v>504</v>
      </c>
      <c r="E5">
        <v>311</v>
      </c>
      <c r="G5" s="6">
        <f t="shared" si="0"/>
        <v>-6.8768307374367952</v>
      </c>
      <c r="H5" s="6">
        <f t="shared" si="1"/>
        <v>-21.100083748466435</v>
      </c>
      <c r="I5" s="7">
        <f t="shared" si="2"/>
        <v>15</v>
      </c>
      <c r="J5" s="7">
        <f t="shared" si="3"/>
        <v>0</v>
      </c>
      <c r="K5" s="7">
        <f t="shared" si="4"/>
        <v>15</v>
      </c>
      <c r="L5" s="11"/>
      <c r="M5" s="5"/>
      <c r="N5" s="5"/>
      <c r="O5" s="5"/>
      <c r="P5" t="s">
        <v>32</v>
      </c>
      <c r="Q5" t="s">
        <v>154</v>
      </c>
      <c r="R5">
        <v>504</v>
      </c>
      <c r="S5">
        <v>311</v>
      </c>
      <c r="T5">
        <v>15</v>
      </c>
      <c r="U5">
        <v>74</v>
      </c>
      <c r="V5">
        <v>90</v>
      </c>
      <c r="X5" t="s">
        <v>32</v>
      </c>
      <c r="Y5" t="s">
        <v>154</v>
      </c>
      <c r="Z5">
        <v>504</v>
      </c>
      <c r="AA5">
        <v>311</v>
      </c>
      <c r="AB5">
        <v>90</v>
      </c>
      <c r="AC5">
        <v>74</v>
      </c>
    </row>
    <row r="6" spans="1:29" x14ac:dyDescent="0.25">
      <c r="A6" t="s">
        <v>33</v>
      </c>
      <c r="B6">
        <v>440</v>
      </c>
      <c r="C6">
        <v>80</v>
      </c>
      <c r="D6">
        <v>206</v>
      </c>
      <c r="E6">
        <v>401</v>
      </c>
      <c r="G6" s="6">
        <f t="shared" si="0"/>
        <v>53.13010235415598</v>
      </c>
      <c r="H6" s="6">
        <f t="shared" si="1"/>
        <v>-125.3013382622899</v>
      </c>
      <c r="I6" s="7">
        <f t="shared" si="2"/>
        <v>179</v>
      </c>
      <c r="J6" s="7">
        <f t="shared" si="3"/>
        <v>0</v>
      </c>
      <c r="K6" s="7">
        <f t="shared" si="4"/>
        <v>179</v>
      </c>
      <c r="L6" s="11"/>
      <c r="M6" s="5"/>
      <c r="N6" s="5"/>
      <c r="O6" s="5"/>
      <c r="P6" t="s">
        <v>33</v>
      </c>
      <c r="Q6" t="s">
        <v>154</v>
      </c>
      <c r="R6">
        <v>206</v>
      </c>
      <c r="S6">
        <v>401</v>
      </c>
      <c r="T6">
        <v>179</v>
      </c>
      <c r="U6">
        <v>78</v>
      </c>
      <c r="V6">
        <v>1</v>
      </c>
      <c r="X6" t="s">
        <v>33</v>
      </c>
      <c r="Y6" t="s">
        <v>154</v>
      </c>
      <c r="Z6">
        <v>206</v>
      </c>
      <c r="AA6">
        <v>401</v>
      </c>
      <c r="AB6">
        <v>1</v>
      </c>
      <c r="AC6">
        <v>78</v>
      </c>
    </row>
    <row r="7" spans="1:29" x14ac:dyDescent="0.25">
      <c r="A7" t="s">
        <v>34</v>
      </c>
      <c r="B7">
        <v>152</v>
      </c>
      <c r="C7">
        <v>349</v>
      </c>
      <c r="D7">
        <v>120</v>
      </c>
      <c r="E7">
        <v>290</v>
      </c>
      <c r="G7" s="6">
        <f t="shared" si="0"/>
        <v>-147.02410880268957</v>
      </c>
      <c r="H7" s="6">
        <f t="shared" si="1"/>
        <v>-165.96375653207352</v>
      </c>
      <c r="I7" s="7">
        <f t="shared" si="2"/>
        <v>19</v>
      </c>
      <c r="J7" s="7">
        <f t="shared" si="3"/>
        <v>0</v>
      </c>
      <c r="K7" s="7">
        <f t="shared" si="4"/>
        <v>19</v>
      </c>
      <c r="L7" s="11"/>
      <c r="M7" s="5"/>
      <c r="N7" s="5"/>
      <c r="O7" s="5"/>
      <c r="P7" t="s">
        <v>34</v>
      </c>
      <c r="Q7" t="s">
        <v>154</v>
      </c>
      <c r="R7">
        <v>120</v>
      </c>
      <c r="S7">
        <v>290</v>
      </c>
      <c r="T7">
        <v>19</v>
      </c>
      <c r="U7">
        <v>62</v>
      </c>
      <c r="V7">
        <v>76</v>
      </c>
      <c r="X7" t="s">
        <v>34</v>
      </c>
      <c r="Y7" t="s">
        <v>154</v>
      </c>
      <c r="Z7">
        <v>120</v>
      </c>
      <c r="AA7">
        <v>290</v>
      </c>
      <c r="AB7">
        <v>76</v>
      </c>
      <c r="AC7">
        <v>62</v>
      </c>
    </row>
    <row r="8" spans="1:29" x14ac:dyDescent="0.25">
      <c r="A8" t="s">
        <v>35</v>
      </c>
      <c r="B8">
        <v>120</v>
      </c>
      <c r="C8">
        <v>250</v>
      </c>
      <c r="D8">
        <v>119</v>
      </c>
      <c r="E8">
        <v>254</v>
      </c>
      <c r="G8" s="6">
        <f t="shared" si="0"/>
        <v>-177.13759477388825</v>
      </c>
      <c r="H8" s="6">
        <f t="shared" si="1"/>
        <v>-176.01568399762775</v>
      </c>
      <c r="I8" s="7">
        <f t="shared" si="2"/>
        <v>2</v>
      </c>
      <c r="J8" s="7">
        <f t="shared" si="3"/>
        <v>0</v>
      </c>
      <c r="K8" s="7">
        <f t="shared" si="4"/>
        <v>2</v>
      </c>
      <c r="L8" s="11"/>
      <c r="M8" s="5"/>
      <c r="N8" s="5"/>
      <c r="O8" s="5"/>
      <c r="P8" t="s">
        <v>35</v>
      </c>
      <c r="Q8" t="s">
        <v>156</v>
      </c>
      <c r="R8">
        <v>119</v>
      </c>
      <c r="S8">
        <v>254</v>
      </c>
      <c r="T8">
        <v>2</v>
      </c>
      <c r="U8">
        <v>68</v>
      </c>
      <c r="V8">
        <v>66</v>
      </c>
      <c r="X8" t="s">
        <v>35</v>
      </c>
      <c r="Y8" t="s">
        <v>156</v>
      </c>
      <c r="Z8">
        <v>119</v>
      </c>
      <c r="AA8">
        <v>254</v>
      </c>
      <c r="AB8">
        <v>66</v>
      </c>
      <c r="AC8">
        <v>68</v>
      </c>
    </row>
    <row r="9" spans="1:29" x14ac:dyDescent="0.25">
      <c r="A9" t="s">
        <v>36</v>
      </c>
      <c r="B9">
        <v>480</v>
      </c>
      <c r="C9">
        <v>360</v>
      </c>
      <c r="D9">
        <v>409</v>
      </c>
      <c r="E9">
        <v>417</v>
      </c>
      <c r="G9" s="6">
        <f t="shared" si="0"/>
        <v>-36.86989764584402</v>
      </c>
      <c r="H9" s="6">
        <f t="shared" si="1"/>
        <v>-63.305613197199186</v>
      </c>
      <c r="I9" s="7">
        <f t="shared" si="2"/>
        <v>27</v>
      </c>
      <c r="J9" s="7">
        <f t="shared" si="3"/>
        <v>0</v>
      </c>
      <c r="K9" s="7">
        <f t="shared" si="4"/>
        <v>27</v>
      </c>
      <c r="L9" s="11"/>
      <c r="M9" s="5"/>
      <c r="N9" s="5"/>
      <c r="O9" s="5"/>
      <c r="P9" t="s">
        <v>36</v>
      </c>
      <c r="Q9" t="s">
        <v>156</v>
      </c>
      <c r="R9">
        <v>409</v>
      </c>
      <c r="S9">
        <v>417</v>
      </c>
      <c r="T9">
        <v>27</v>
      </c>
      <c r="U9">
        <v>76</v>
      </c>
      <c r="V9">
        <v>10</v>
      </c>
      <c r="X9" t="s">
        <v>36</v>
      </c>
      <c r="Y9" t="s">
        <v>156</v>
      </c>
      <c r="Z9">
        <v>409</v>
      </c>
      <c r="AA9">
        <v>417</v>
      </c>
      <c r="AB9">
        <v>10</v>
      </c>
      <c r="AC9">
        <v>76</v>
      </c>
    </row>
    <row r="10" spans="1:29" x14ac:dyDescent="0.25">
      <c r="A10" t="s">
        <v>37</v>
      </c>
      <c r="B10">
        <v>466</v>
      </c>
      <c r="C10">
        <v>104</v>
      </c>
      <c r="D10">
        <v>117</v>
      </c>
      <c r="E10">
        <v>264</v>
      </c>
      <c r="G10" s="6">
        <f t="shared" si="0"/>
        <v>42.969085763146893</v>
      </c>
      <c r="H10" s="6">
        <f t="shared" si="1"/>
        <v>-173.25741339328721</v>
      </c>
      <c r="I10" s="7">
        <f t="shared" si="2"/>
        <v>144</v>
      </c>
      <c r="J10" s="7">
        <f t="shared" si="3"/>
        <v>0</v>
      </c>
      <c r="K10" s="7">
        <f t="shared" si="4"/>
        <v>144</v>
      </c>
      <c r="L10" s="11"/>
      <c r="M10" s="5"/>
      <c r="N10" s="5"/>
      <c r="O10" s="5"/>
      <c r="P10" t="s">
        <v>37</v>
      </c>
      <c r="Q10" t="s">
        <v>156</v>
      </c>
      <c r="R10">
        <v>117</v>
      </c>
      <c r="S10">
        <v>264</v>
      </c>
      <c r="T10">
        <v>144</v>
      </c>
      <c r="U10">
        <v>79</v>
      </c>
      <c r="V10">
        <v>60</v>
      </c>
      <c r="X10" t="s">
        <v>37</v>
      </c>
      <c r="Y10" t="s">
        <v>156</v>
      </c>
      <c r="Z10">
        <v>117</v>
      </c>
      <c r="AA10">
        <v>264</v>
      </c>
      <c r="AB10">
        <v>60</v>
      </c>
      <c r="AC10">
        <v>79</v>
      </c>
    </row>
    <row r="11" spans="1:29" x14ac:dyDescent="0.25">
      <c r="A11" t="s">
        <v>38</v>
      </c>
      <c r="B11">
        <v>511</v>
      </c>
      <c r="C11">
        <v>298</v>
      </c>
      <c r="D11">
        <v>499</v>
      </c>
      <c r="E11">
        <v>337</v>
      </c>
      <c r="G11" s="6">
        <f t="shared" si="0"/>
        <v>-16.891695744674493</v>
      </c>
      <c r="H11" s="6">
        <f t="shared" si="1"/>
        <v>-28.453239183818916</v>
      </c>
      <c r="I11" s="7">
        <f t="shared" si="2"/>
        <v>12</v>
      </c>
      <c r="J11" s="7">
        <f t="shared" si="3"/>
        <v>0</v>
      </c>
      <c r="K11" s="7">
        <f t="shared" si="4"/>
        <v>12</v>
      </c>
      <c r="L11" s="11"/>
      <c r="M11" s="5"/>
      <c r="N11" s="5"/>
      <c r="O11" s="5"/>
      <c r="P11" t="s">
        <v>38</v>
      </c>
      <c r="Q11" t="s">
        <v>153</v>
      </c>
      <c r="R11">
        <v>499</v>
      </c>
      <c r="S11">
        <v>337</v>
      </c>
      <c r="T11">
        <v>12</v>
      </c>
      <c r="U11">
        <v>87</v>
      </c>
      <c r="V11">
        <v>68</v>
      </c>
      <c r="X11" t="s">
        <v>38</v>
      </c>
      <c r="Y11" t="s">
        <v>153</v>
      </c>
      <c r="Z11">
        <v>499</v>
      </c>
      <c r="AA11">
        <v>337</v>
      </c>
      <c r="AB11">
        <v>68</v>
      </c>
      <c r="AC11">
        <v>87</v>
      </c>
    </row>
    <row r="12" spans="1:29" x14ac:dyDescent="0.25">
      <c r="A12" t="s">
        <v>39</v>
      </c>
      <c r="B12">
        <v>211</v>
      </c>
      <c r="C12">
        <v>72</v>
      </c>
      <c r="D12">
        <v>226</v>
      </c>
      <c r="E12">
        <v>65</v>
      </c>
      <c r="G12" s="6">
        <f t="shared" si="0"/>
        <v>122.97589119731043</v>
      </c>
      <c r="H12" s="6">
        <f t="shared" si="1"/>
        <v>118.24215117050828</v>
      </c>
      <c r="I12" s="7">
        <f t="shared" si="2"/>
        <v>5</v>
      </c>
      <c r="J12" s="7">
        <f t="shared" si="3"/>
        <v>5</v>
      </c>
      <c r="K12" s="7">
        <f t="shared" si="4"/>
        <v>0</v>
      </c>
      <c r="L12" s="11"/>
      <c r="M12" s="5"/>
      <c r="N12" s="5"/>
      <c r="O12" s="5"/>
      <c r="P12" t="s">
        <v>39</v>
      </c>
      <c r="Q12" t="s">
        <v>153</v>
      </c>
      <c r="R12">
        <v>226</v>
      </c>
      <c r="S12">
        <v>65</v>
      </c>
      <c r="T12">
        <v>5</v>
      </c>
      <c r="U12">
        <v>72</v>
      </c>
      <c r="V12">
        <v>71</v>
      </c>
      <c r="X12" t="s">
        <v>39</v>
      </c>
      <c r="Y12" t="s">
        <v>153</v>
      </c>
      <c r="Z12">
        <v>226</v>
      </c>
      <c r="AA12">
        <v>65</v>
      </c>
      <c r="AB12">
        <v>71</v>
      </c>
      <c r="AC12">
        <v>72</v>
      </c>
    </row>
    <row r="13" spans="1:29" x14ac:dyDescent="0.25">
      <c r="A13" t="s">
        <v>40</v>
      </c>
      <c r="B13">
        <v>136</v>
      </c>
      <c r="C13">
        <v>318</v>
      </c>
      <c r="D13">
        <v>113</v>
      </c>
      <c r="E13">
        <v>227</v>
      </c>
      <c r="G13" s="6">
        <f t="shared" si="0"/>
        <v>-157.02727866917132</v>
      </c>
      <c r="H13" s="6">
        <f t="shared" si="1"/>
        <v>176.40643381213482</v>
      </c>
      <c r="I13" s="7">
        <f t="shared" si="2"/>
        <v>27</v>
      </c>
      <c r="J13" s="7">
        <f t="shared" si="3"/>
        <v>27</v>
      </c>
      <c r="K13" s="7">
        <f t="shared" si="4"/>
        <v>0</v>
      </c>
      <c r="L13" s="11"/>
      <c r="M13" s="5"/>
      <c r="N13" s="5"/>
      <c r="O13" s="5"/>
      <c r="P13" t="s">
        <v>40</v>
      </c>
      <c r="Q13" t="s">
        <v>153</v>
      </c>
      <c r="R13">
        <v>113</v>
      </c>
      <c r="S13">
        <v>227</v>
      </c>
      <c r="T13">
        <v>27</v>
      </c>
      <c r="U13">
        <v>75</v>
      </c>
      <c r="V13">
        <v>56</v>
      </c>
      <c r="X13" t="s">
        <v>40</v>
      </c>
      <c r="Y13" t="s">
        <v>153</v>
      </c>
      <c r="Z13">
        <v>113</v>
      </c>
      <c r="AA13">
        <v>227</v>
      </c>
      <c r="AB13">
        <v>56</v>
      </c>
      <c r="AC13">
        <v>75</v>
      </c>
    </row>
    <row r="14" spans="1:29" x14ac:dyDescent="0.25">
      <c r="A14" t="s">
        <v>41</v>
      </c>
      <c r="B14">
        <v>509</v>
      </c>
      <c r="C14">
        <v>305</v>
      </c>
      <c r="D14">
        <v>513</v>
      </c>
      <c r="E14">
        <v>289</v>
      </c>
      <c r="G14" s="6">
        <f t="shared" si="0"/>
        <v>-18.978879755713447</v>
      </c>
      <c r="H14" s="6">
        <f t="shared" si="1"/>
        <v>-14.245605920441387</v>
      </c>
      <c r="I14" s="7">
        <f t="shared" si="2"/>
        <v>5</v>
      </c>
      <c r="J14" s="7">
        <f t="shared" si="3"/>
        <v>0</v>
      </c>
      <c r="K14" s="7">
        <f t="shared" si="4"/>
        <v>5</v>
      </c>
      <c r="L14" s="11"/>
      <c r="M14" s="5"/>
      <c r="N14" s="5"/>
      <c r="O14" s="5"/>
      <c r="P14" t="s">
        <v>41</v>
      </c>
      <c r="Q14" t="s">
        <v>155</v>
      </c>
      <c r="R14">
        <v>513</v>
      </c>
      <c r="S14">
        <v>289</v>
      </c>
      <c r="T14">
        <v>5</v>
      </c>
      <c r="U14">
        <v>78</v>
      </c>
      <c r="V14">
        <v>99</v>
      </c>
      <c r="X14" t="s">
        <v>41</v>
      </c>
      <c r="Y14" t="s">
        <v>155</v>
      </c>
      <c r="Z14">
        <v>513</v>
      </c>
      <c r="AA14">
        <v>289</v>
      </c>
      <c r="AB14">
        <v>99</v>
      </c>
      <c r="AC14">
        <v>78</v>
      </c>
    </row>
    <row r="15" spans="1:29" x14ac:dyDescent="0.25">
      <c r="A15" t="s">
        <v>42</v>
      </c>
      <c r="B15">
        <v>120</v>
      </c>
      <c r="C15">
        <v>243</v>
      </c>
      <c r="D15">
        <v>117</v>
      </c>
      <c r="E15">
        <v>239</v>
      </c>
      <c r="G15" s="6">
        <f t="shared" si="0"/>
        <v>-179.14062775635534</v>
      </c>
      <c r="H15" s="6">
        <f t="shared" si="1"/>
        <v>179.71775706372912</v>
      </c>
      <c r="I15" s="7">
        <f t="shared" si="2"/>
        <v>2</v>
      </c>
      <c r="J15" s="7">
        <f t="shared" si="3"/>
        <v>2</v>
      </c>
      <c r="K15" s="7">
        <f t="shared" si="4"/>
        <v>0</v>
      </c>
      <c r="L15" s="11"/>
      <c r="M15" s="5"/>
      <c r="N15" s="5"/>
      <c r="O15" s="5"/>
      <c r="P15" t="s">
        <v>42</v>
      </c>
      <c r="Q15" t="s">
        <v>155</v>
      </c>
      <c r="R15">
        <v>117</v>
      </c>
      <c r="S15">
        <v>239</v>
      </c>
      <c r="T15">
        <v>2</v>
      </c>
      <c r="U15">
        <v>78</v>
      </c>
      <c r="V15">
        <v>98</v>
      </c>
      <c r="X15" t="s">
        <v>42</v>
      </c>
      <c r="Y15" t="s">
        <v>155</v>
      </c>
      <c r="Z15">
        <v>117</v>
      </c>
      <c r="AA15">
        <v>239</v>
      </c>
      <c r="AB15">
        <v>98</v>
      </c>
      <c r="AC15">
        <v>78</v>
      </c>
    </row>
    <row r="16" spans="1:29" x14ac:dyDescent="0.25">
      <c r="A16" t="s">
        <v>43</v>
      </c>
      <c r="B16">
        <v>451</v>
      </c>
      <c r="C16">
        <v>391</v>
      </c>
      <c r="D16">
        <v>427</v>
      </c>
      <c r="E16">
        <v>405</v>
      </c>
      <c r="G16" s="6">
        <f t="shared" si="0"/>
        <v>-49.056737861294884</v>
      </c>
      <c r="H16" s="6">
        <f t="shared" si="1"/>
        <v>-57.037202320365743</v>
      </c>
      <c r="I16" s="7">
        <f t="shared" si="2"/>
        <v>8</v>
      </c>
      <c r="J16" s="7">
        <f t="shared" si="3"/>
        <v>0</v>
      </c>
      <c r="K16" s="7">
        <f t="shared" si="4"/>
        <v>8</v>
      </c>
      <c r="L16" s="11"/>
      <c r="M16" s="5"/>
      <c r="N16" s="5"/>
      <c r="O16" s="5"/>
      <c r="P16" t="s">
        <v>43</v>
      </c>
      <c r="Q16" t="s">
        <v>155</v>
      </c>
      <c r="R16">
        <v>427</v>
      </c>
      <c r="S16">
        <v>405</v>
      </c>
      <c r="T16">
        <v>8</v>
      </c>
      <c r="U16">
        <v>66</v>
      </c>
      <c r="V16">
        <v>42</v>
      </c>
      <c r="X16" t="s">
        <v>43</v>
      </c>
      <c r="Y16" t="s">
        <v>155</v>
      </c>
      <c r="Z16">
        <v>427</v>
      </c>
      <c r="AA16">
        <v>405</v>
      </c>
      <c r="AB16">
        <v>42</v>
      </c>
      <c r="AC16">
        <v>66</v>
      </c>
    </row>
    <row r="17" spans="1:29" x14ac:dyDescent="0.25">
      <c r="A17" t="s">
        <v>44</v>
      </c>
      <c r="B17">
        <v>516</v>
      </c>
      <c r="C17">
        <v>202</v>
      </c>
      <c r="D17">
        <v>387</v>
      </c>
      <c r="E17">
        <v>427</v>
      </c>
      <c r="G17" s="6">
        <f t="shared" si="0"/>
        <v>10.972240237811643</v>
      </c>
      <c r="H17" s="6">
        <f t="shared" si="1"/>
        <v>-70.287968261823039</v>
      </c>
      <c r="I17" s="7">
        <f t="shared" si="2"/>
        <v>82</v>
      </c>
      <c r="J17" s="7">
        <f t="shared" si="3"/>
        <v>0</v>
      </c>
      <c r="K17" s="7">
        <f t="shared" si="4"/>
        <v>82</v>
      </c>
      <c r="L17" s="11"/>
      <c r="M17" s="5"/>
      <c r="N17" s="5"/>
      <c r="O17" s="5"/>
      <c r="P17" t="s">
        <v>44</v>
      </c>
      <c r="Q17" t="s">
        <v>154</v>
      </c>
      <c r="R17">
        <v>387</v>
      </c>
      <c r="S17">
        <v>427</v>
      </c>
      <c r="T17">
        <v>82</v>
      </c>
      <c r="U17">
        <v>70</v>
      </c>
      <c r="V17">
        <v>29</v>
      </c>
      <c r="X17" t="s">
        <v>44</v>
      </c>
      <c r="Y17" t="s">
        <v>154</v>
      </c>
      <c r="Z17">
        <v>387</v>
      </c>
      <c r="AA17">
        <v>427</v>
      </c>
      <c r="AB17">
        <v>29</v>
      </c>
      <c r="AC17">
        <v>70</v>
      </c>
    </row>
    <row r="18" spans="1:29" x14ac:dyDescent="0.25">
      <c r="A18" t="s">
        <v>45</v>
      </c>
      <c r="B18">
        <v>471</v>
      </c>
      <c r="C18">
        <v>109</v>
      </c>
      <c r="D18">
        <v>123</v>
      </c>
      <c r="E18">
        <v>244</v>
      </c>
      <c r="G18" s="6">
        <f t="shared" si="0"/>
        <v>40.943262138705123</v>
      </c>
      <c r="H18" s="6">
        <f t="shared" si="1"/>
        <v>-178.83679375475884</v>
      </c>
      <c r="I18" s="7">
        <f t="shared" si="2"/>
        <v>141</v>
      </c>
      <c r="J18" s="7">
        <f t="shared" si="3"/>
        <v>0</v>
      </c>
      <c r="K18" s="7">
        <f t="shared" si="4"/>
        <v>141</v>
      </c>
      <c r="L18" s="11"/>
      <c r="M18" s="5"/>
      <c r="N18" s="5"/>
      <c r="O18" s="5"/>
      <c r="P18" t="s">
        <v>45</v>
      </c>
      <c r="Q18" t="s">
        <v>154</v>
      </c>
      <c r="R18">
        <v>123</v>
      </c>
      <c r="S18">
        <v>244</v>
      </c>
      <c r="T18">
        <v>141</v>
      </c>
      <c r="U18">
        <v>71</v>
      </c>
      <c r="V18">
        <v>3</v>
      </c>
      <c r="X18" t="s">
        <v>45</v>
      </c>
      <c r="Y18" t="s">
        <v>154</v>
      </c>
      <c r="Z18">
        <v>123</v>
      </c>
      <c r="AA18">
        <v>244</v>
      </c>
      <c r="AB18">
        <v>3</v>
      </c>
      <c r="AC18">
        <v>71</v>
      </c>
    </row>
    <row r="19" spans="1:29" x14ac:dyDescent="0.25">
      <c r="A19" t="s">
        <v>46</v>
      </c>
      <c r="B19">
        <v>520</v>
      </c>
      <c r="C19">
        <v>237</v>
      </c>
      <c r="D19">
        <v>443</v>
      </c>
      <c r="E19">
        <v>390</v>
      </c>
      <c r="G19" s="6">
        <f t="shared" si="0"/>
        <v>0.8593722436446809</v>
      </c>
      <c r="H19" s="6">
        <f t="shared" si="1"/>
        <v>-50.648247373735259</v>
      </c>
      <c r="I19" s="7">
        <f t="shared" si="2"/>
        <v>52</v>
      </c>
      <c r="J19" s="7">
        <f t="shared" si="3"/>
        <v>0</v>
      </c>
      <c r="K19" s="7">
        <f t="shared" si="4"/>
        <v>52</v>
      </c>
      <c r="L19" s="11"/>
      <c r="M19" s="5"/>
      <c r="N19" s="5"/>
      <c r="O19" s="5"/>
      <c r="P19" t="s">
        <v>46</v>
      </c>
      <c r="Q19" t="s">
        <v>154</v>
      </c>
      <c r="R19">
        <v>443</v>
      </c>
      <c r="S19">
        <v>390</v>
      </c>
      <c r="T19">
        <v>52</v>
      </c>
      <c r="U19">
        <v>73</v>
      </c>
      <c r="V19">
        <v>72</v>
      </c>
      <c r="X19" t="s">
        <v>46</v>
      </c>
      <c r="Y19" t="s">
        <v>154</v>
      </c>
      <c r="Z19">
        <v>443</v>
      </c>
      <c r="AA19">
        <v>390</v>
      </c>
      <c r="AB19">
        <v>72</v>
      </c>
      <c r="AC19">
        <v>73</v>
      </c>
    </row>
    <row r="20" spans="1:29" x14ac:dyDescent="0.25">
      <c r="A20" t="s">
        <v>47</v>
      </c>
      <c r="B20">
        <v>507</v>
      </c>
      <c r="C20">
        <v>168</v>
      </c>
      <c r="D20">
        <v>521</v>
      </c>
      <c r="E20">
        <v>264</v>
      </c>
      <c r="G20" s="6">
        <f t="shared" si="0"/>
        <v>21.05803978825281</v>
      </c>
      <c r="H20" s="6">
        <f t="shared" si="1"/>
        <v>-6.809050179613406</v>
      </c>
      <c r="I20" s="7">
        <f t="shared" si="2"/>
        <v>28</v>
      </c>
      <c r="J20" s="7">
        <f t="shared" si="3"/>
        <v>0</v>
      </c>
      <c r="K20" s="7">
        <f t="shared" si="4"/>
        <v>28</v>
      </c>
      <c r="L20" s="11"/>
      <c r="M20" s="5"/>
      <c r="N20" s="5"/>
      <c r="O20" s="5"/>
      <c r="P20" t="s">
        <v>47</v>
      </c>
      <c r="Q20" t="s">
        <v>156</v>
      </c>
      <c r="R20">
        <v>521</v>
      </c>
      <c r="S20">
        <v>264</v>
      </c>
      <c r="T20">
        <v>28</v>
      </c>
      <c r="U20">
        <v>79</v>
      </c>
      <c r="V20">
        <v>51</v>
      </c>
      <c r="X20" t="s">
        <v>47</v>
      </c>
      <c r="Y20" t="s">
        <v>156</v>
      </c>
      <c r="Z20">
        <v>521</v>
      </c>
      <c r="AA20">
        <v>264</v>
      </c>
      <c r="AB20">
        <v>51</v>
      </c>
      <c r="AC20">
        <v>79</v>
      </c>
    </row>
    <row r="21" spans="1:29" x14ac:dyDescent="0.25">
      <c r="A21" t="s">
        <v>48</v>
      </c>
      <c r="B21">
        <v>351</v>
      </c>
      <c r="C21">
        <v>42</v>
      </c>
      <c r="D21">
        <v>511</v>
      </c>
      <c r="E21">
        <v>189</v>
      </c>
      <c r="G21" s="6">
        <f t="shared" si="0"/>
        <v>81.101686935537401</v>
      </c>
      <c r="H21" s="6">
        <f t="shared" si="1"/>
        <v>14.95008637901255</v>
      </c>
      <c r="I21" s="7">
        <f t="shared" si="2"/>
        <v>67</v>
      </c>
      <c r="J21" s="7">
        <f t="shared" si="3"/>
        <v>67</v>
      </c>
      <c r="K21" s="7">
        <f t="shared" si="4"/>
        <v>0</v>
      </c>
      <c r="L21" s="11"/>
      <c r="M21" s="5"/>
      <c r="N21" s="5"/>
      <c r="O21" s="5"/>
      <c r="P21" t="s">
        <v>48</v>
      </c>
      <c r="Q21" t="s">
        <v>156</v>
      </c>
      <c r="R21">
        <v>511</v>
      </c>
      <c r="S21">
        <v>189</v>
      </c>
      <c r="T21">
        <v>67</v>
      </c>
      <c r="U21">
        <v>73</v>
      </c>
      <c r="V21">
        <v>28</v>
      </c>
      <c r="X21" t="s">
        <v>48</v>
      </c>
      <c r="Y21" t="s">
        <v>156</v>
      </c>
      <c r="Z21">
        <v>511</v>
      </c>
      <c r="AA21">
        <v>189</v>
      </c>
      <c r="AB21">
        <v>28</v>
      </c>
      <c r="AC21">
        <v>73</v>
      </c>
    </row>
    <row r="22" spans="1:29" x14ac:dyDescent="0.25">
      <c r="A22" t="s">
        <v>49</v>
      </c>
      <c r="B22">
        <v>217</v>
      </c>
      <c r="C22">
        <v>69</v>
      </c>
      <c r="D22">
        <v>212</v>
      </c>
      <c r="E22">
        <v>63</v>
      </c>
      <c r="G22" s="6">
        <f t="shared" si="0"/>
        <v>121.06220279174576</v>
      </c>
      <c r="H22" s="6">
        <f t="shared" si="1"/>
        <v>121.3902681041878</v>
      </c>
      <c r="I22" s="7">
        <f t="shared" si="2"/>
        <v>1</v>
      </c>
      <c r="J22" s="7">
        <f t="shared" si="3"/>
        <v>1</v>
      </c>
      <c r="K22" s="7">
        <f t="shared" si="4"/>
        <v>0</v>
      </c>
      <c r="L22" s="11"/>
      <c r="M22" s="5"/>
      <c r="N22" s="5"/>
      <c r="O22" s="5"/>
      <c r="P22" t="s">
        <v>49</v>
      </c>
      <c r="Q22" t="s">
        <v>156</v>
      </c>
      <c r="R22">
        <v>212</v>
      </c>
      <c r="S22">
        <v>63</v>
      </c>
      <c r="T22">
        <v>1</v>
      </c>
      <c r="U22">
        <v>77</v>
      </c>
      <c r="V22">
        <v>84</v>
      </c>
      <c r="X22" t="s">
        <v>49</v>
      </c>
      <c r="Y22" t="s">
        <v>156</v>
      </c>
      <c r="Z22">
        <v>212</v>
      </c>
      <c r="AA22">
        <v>63</v>
      </c>
      <c r="AB22">
        <v>84</v>
      </c>
      <c r="AC22">
        <v>77</v>
      </c>
    </row>
    <row r="23" spans="1:29" x14ac:dyDescent="0.25">
      <c r="A23" t="s">
        <v>50</v>
      </c>
      <c r="B23">
        <v>491</v>
      </c>
      <c r="C23">
        <v>137</v>
      </c>
      <c r="D23">
        <v>502</v>
      </c>
      <c r="E23">
        <v>319</v>
      </c>
      <c r="G23" s="6">
        <f t="shared" si="0"/>
        <v>31.062202791745761</v>
      </c>
      <c r="H23" s="6">
        <f t="shared" si="1"/>
        <v>-23.46402240470746</v>
      </c>
      <c r="I23" s="7">
        <f t="shared" si="2"/>
        <v>55</v>
      </c>
      <c r="J23" s="7">
        <f t="shared" si="3"/>
        <v>0</v>
      </c>
      <c r="K23" s="7">
        <f t="shared" si="4"/>
        <v>55</v>
      </c>
      <c r="L23" s="11"/>
      <c r="M23" s="5"/>
      <c r="N23" s="5"/>
      <c r="O23" s="5"/>
      <c r="P23" t="s">
        <v>50</v>
      </c>
      <c r="Q23" t="s">
        <v>153</v>
      </c>
      <c r="R23">
        <v>502</v>
      </c>
      <c r="S23">
        <v>319</v>
      </c>
      <c r="T23">
        <v>55</v>
      </c>
      <c r="U23">
        <v>80</v>
      </c>
      <c r="V23">
        <v>51</v>
      </c>
      <c r="X23" t="s">
        <v>50</v>
      </c>
      <c r="Y23" t="s">
        <v>153</v>
      </c>
      <c r="Z23">
        <v>502</v>
      </c>
      <c r="AA23">
        <v>319</v>
      </c>
      <c r="AB23">
        <v>51</v>
      </c>
      <c r="AC23">
        <v>80</v>
      </c>
    </row>
    <row r="24" spans="1:29" x14ac:dyDescent="0.25">
      <c r="A24" t="s">
        <v>51</v>
      </c>
      <c r="B24">
        <v>385</v>
      </c>
      <c r="C24">
        <v>51</v>
      </c>
      <c r="D24">
        <v>230</v>
      </c>
      <c r="E24">
        <v>416</v>
      </c>
      <c r="G24" s="6">
        <f t="shared" si="0"/>
        <v>71.02112024428655</v>
      </c>
      <c r="H24" s="6">
        <f t="shared" si="1"/>
        <v>-117.08355086436865</v>
      </c>
      <c r="I24" s="7">
        <f t="shared" si="2"/>
        <v>172</v>
      </c>
      <c r="J24" s="7">
        <f t="shared" si="3"/>
        <v>0</v>
      </c>
      <c r="K24" s="7">
        <f t="shared" si="4"/>
        <v>172</v>
      </c>
      <c r="L24" s="11"/>
      <c r="M24" s="5"/>
      <c r="N24" s="5"/>
      <c r="O24" s="5"/>
      <c r="P24" t="s">
        <v>51</v>
      </c>
      <c r="Q24" t="s">
        <v>153</v>
      </c>
      <c r="R24">
        <v>230</v>
      </c>
      <c r="S24">
        <v>416</v>
      </c>
      <c r="T24">
        <v>172</v>
      </c>
      <c r="U24">
        <v>76</v>
      </c>
      <c r="V24">
        <v>30</v>
      </c>
      <c r="X24" t="s">
        <v>51</v>
      </c>
      <c r="Y24" t="s">
        <v>153</v>
      </c>
      <c r="Z24">
        <v>230</v>
      </c>
      <c r="AA24">
        <v>416</v>
      </c>
      <c r="AB24">
        <v>30</v>
      </c>
      <c r="AC24">
        <v>76</v>
      </c>
    </row>
    <row r="25" spans="1:29" x14ac:dyDescent="0.25">
      <c r="A25" t="s">
        <v>52</v>
      </c>
      <c r="B25">
        <v>417</v>
      </c>
      <c r="C25">
        <v>65</v>
      </c>
      <c r="D25">
        <v>519</v>
      </c>
      <c r="E25">
        <v>209</v>
      </c>
      <c r="G25" s="6">
        <f t="shared" si="0"/>
        <v>61.00102285384601</v>
      </c>
      <c r="H25" s="6">
        <f t="shared" si="1"/>
        <v>8.8543081883218484</v>
      </c>
      <c r="I25" s="7">
        <f t="shared" si="2"/>
        <v>53</v>
      </c>
      <c r="J25" s="7">
        <f t="shared" si="3"/>
        <v>53</v>
      </c>
      <c r="K25" s="7">
        <f t="shared" si="4"/>
        <v>0</v>
      </c>
      <c r="L25" s="11"/>
      <c r="M25" s="5"/>
      <c r="N25" s="5"/>
      <c r="O25" s="5"/>
      <c r="P25" t="s">
        <v>52</v>
      </c>
      <c r="Q25" t="s">
        <v>153</v>
      </c>
      <c r="R25">
        <v>519</v>
      </c>
      <c r="S25">
        <v>209</v>
      </c>
      <c r="T25">
        <v>53</v>
      </c>
      <c r="U25">
        <v>78</v>
      </c>
      <c r="V25">
        <v>58</v>
      </c>
      <c r="X25" t="s">
        <v>52</v>
      </c>
      <c r="Y25" t="s">
        <v>153</v>
      </c>
      <c r="Z25">
        <v>519</v>
      </c>
      <c r="AA25">
        <v>209</v>
      </c>
      <c r="AB25">
        <v>58</v>
      </c>
      <c r="AC25">
        <v>78</v>
      </c>
    </row>
    <row r="26" spans="1:29" x14ac:dyDescent="0.25">
      <c r="A26" t="s">
        <v>53</v>
      </c>
      <c r="B26">
        <v>478</v>
      </c>
      <c r="C26">
        <v>363</v>
      </c>
      <c r="D26">
        <v>470</v>
      </c>
      <c r="E26">
        <v>378</v>
      </c>
      <c r="G26" s="6">
        <f t="shared" si="0"/>
        <v>-37.900080355368367</v>
      </c>
      <c r="H26" s="6">
        <f t="shared" si="1"/>
        <v>-42.614055969611186</v>
      </c>
      <c r="I26" s="7">
        <f t="shared" si="2"/>
        <v>5</v>
      </c>
      <c r="J26" s="7">
        <f t="shared" si="3"/>
        <v>0</v>
      </c>
      <c r="K26" s="7">
        <f t="shared" si="4"/>
        <v>5</v>
      </c>
      <c r="L26" s="11"/>
      <c r="M26" s="5"/>
      <c r="N26" s="5"/>
      <c r="O26" s="5"/>
      <c r="P26" t="s">
        <v>53</v>
      </c>
      <c r="Q26" t="s">
        <v>155</v>
      </c>
      <c r="R26">
        <v>470</v>
      </c>
      <c r="S26">
        <v>378</v>
      </c>
      <c r="T26">
        <v>5</v>
      </c>
      <c r="U26">
        <v>69</v>
      </c>
      <c r="V26">
        <v>59</v>
      </c>
      <c r="X26" t="s">
        <v>53</v>
      </c>
      <c r="Y26" t="s">
        <v>155</v>
      </c>
      <c r="Z26">
        <v>470</v>
      </c>
      <c r="AA26">
        <v>378</v>
      </c>
      <c r="AB26">
        <v>59</v>
      </c>
      <c r="AC26">
        <v>69</v>
      </c>
    </row>
    <row r="27" spans="1:29" x14ac:dyDescent="0.25">
      <c r="A27" t="s">
        <v>54</v>
      </c>
      <c r="B27">
        <v>150</v>
      </c>
      <c r="C27">
        <v>346</v>
      </c>
      <c r="D27">
        <v>147</v>
      </c>
      <c r="E27">
        <v>349</v>
      </c>
      <c r="G27" s="6">
        <f t="shared" si="0"/>
        <v>-148.05524722379661</v>
      </c>
      <c r="H27" s="6">
        <f t="shared" si="1"/>
        <v>-147.78670144918672</v>
      </c>
      <c r="I27" s="7">
        <f t="shared" si="2"/>
        <v>1</v>
      </c>
      <c r="J27" s="7">
        <f t="shared" si="3"/>
        <v>0</v>
      </c>
      <c r="K27" s="7">
        <f t="shared" si="4"/>
        <v>1</v>
      </c>
      <c r="L27" s="11"/>
      <c r="M27" s="5"/>
      <c r="N27" s="5"/>
      <c r="O27" s="5"/>
      <c r="P27" t="s">
        <v>54</v>
      </c>
      <c r="Q27" t="s">
        <v>155</v>
      </c>
      <c r="R27">
        <v>147</v>
      </c>
      <c r="S27">
        <v>349</v>
      </c>
      <c r="T27">
        <v>1</v>
      </c>
      <c r="U27">
        <v>57</v>
      </c>
      <c r="V27">
        <v>60</v>
      </c>
      <c r="X27" t="s">
        <v>54</v>
      </c>
      <c r="Y27" t="s">
        <v>155</v>
      </c>
      <c r="Z27">
        <v>147</v>
      </c>
      <c r="AA27">
        <v>349</v>
      </c>
      <c r="AB27">
        <v>60</v>
      </c>
      <c r="AC27">
        <v>57</v>
      </c>
    </row>
    <row r="28" spans="1:29" x14ac:dyDescent="0.25">
      <c r="A28" t="s">
        <v>55</v>
      </c>
      <c r="B28">
        <v>171</v>
      </c>
      <c r="C28">
        <v>374</v>
      </c>
      <c r="D28">
        <v>180</v>
      </c>
      <c r="E28">
        <v>97</v>
      </c>
      <c r="G28" s="6">
        <f t="shared" si="0"/>
        <v>-138.03403964694499</v>
      </c>
      <c r="H28" s="6">
        <f t="shared" si="1"/>
        <v>134.39264699519049</v>
      </c>
      <c r="I28" s="7">
        <f t="shared" si="2"/>
        <v>88</v>
      </c>
      <c r="J28" s="7">
        <f t="shared" si="3"/>
        <v>88</v>
      </c>
      <c r="K28" s="7">
        <f t="shared" si="4"/>
        <v>0</v>
      </c>
      <c r="L28" s="11"/>
      <c r="M28" s="5"/>
      <c r="N28" s="5"/>
      <c r="O28" s="5"/>
      <c r="P28" t="s">
        <v>55</v>
      </c>
      <c r="Q28" t="s">
        <v>155</v>
      </c>
      <c r="R28">
        <v>180</v>
      </c>
      <c r="S28">
        <v>97</v>
      </c>
      <c r="T28">
        <v>88</v>
      </c>
      <c r="U28">
        <v>66</v>
      </c>
      <c r="V28">
        <v>52</v>
      </c>
      <c r="X28" t="s">
        <v>55</v>
      </c>
      <c r="Y28" t="s">
        <v>155</v>
      </c>
      <c r="Z28">
        <v>180</v>
      </c>
      <c r="AA28">
        <v>97</v>
      </c>
      <c r="AB28">
        <v>52</v>
      </c>
      <c r="AC28">
        <v>66</v>
      </c>
    </row>
    <row r="29" spans="1:29" x14ac:dyDescent="0.25">
      <c r="A29" t="s">
        <v>56</v>
      </c>
      <c r="B29">
        <v>245</v>
      </c>
      <c r="C29">
        <v>55</v>
      </c>
      <c r="D29">
        <v>209</v>
      </c>
      <c r="E29">
        <v>75</v>
      </c>
      <c r="G29" s="6">
        <f t="shared" si="0"/>
        <v>112.0678995624102</v>
      </c>
      <c r="H29" s="6">
        <f t="shared" si="1"/>
        <v>123.92979742206064</v>
      </c>
      <c r="I29" s="7">
        <f t="shared" si="2"/>
        <v>12</v>
      </c>
      <c r="J29" s="7">
        <f t="shared" si="3"/>
        <v>12</v>
      </c>
      <c r="K29" s="7">
        <f t="shared" si="4"/>
        <v>0</v>
      </c>
      <c r="L29" s="11"/>
      <c r="M29" s="5"/>
      <c r="N29" s="5"/>
      <c r="O29" s="5"/>
      <c r="P29" t="s">
        <v>56</v>
      </c>
      <c r="Q29" t="s">
        <v>154</v>
      </c>
      <c r="R29">
        <v>209</v>
      </c>
      <c r="S29">
        <v>75</v>
      </c>
      <c r="T29">
        <v>12</v>
      </c>
      <c r="U29">
        <v>77</v>
      </c>
      <c r="V29">
        <v>63</v>
      </c>
      <c r="X29" t="s">
        <v>56</v>
      </c>
      <c r="Y29" t="s">
        <v>154</v>
      </c>
      <c r="Z29">
        <v>209</v>
      </c>
      <c r="AA29">
        <v>75</v>
      </c>
      <c r="AB29">
        <v>63</v>
      </c>
      <c r="AC29">
        <v>77</v>
      </c>
    </row>
    <row r="30" spans="1:29" x14ac:dyDescent="0.25">
      <c r="A30" t="s">
        <v>57</v>
      </c>
      <c r="B30">
        <v>226</v>
      </c>
      <c r="C30">
        <v>417</v>
      </c>
      <c r="D30">
        <v>159</v>
      </c>
      <c r="E30">
        <v>123</v>
      </c>
      <c r="G30" s="6">
        <f t="shared" si="0"/>
        <v>-117.97158458138142</v>
      </c>
      <c r="H30" s="6">
        <f t="shared" si="1"/>
        <v>143.99379239875557</v>
      </c>
      <c r="I30" s="7">
        <f t="shared" si="2"/>
        <v>99</v>
      </c>
      <c r="J30" s="7">
        <f t="shared" si="3"/>
        <v>99</v>
      </c>
      <c r="K30" s="7">
        <f t="shared" si="4"/>
        <v>0</v>
      </c>
      <c r="L30" s="11"/>
      <c r="M30" s="5"/>
      <c r="N30" s="5"/>
      <c r="O30" s="5"/>
      <c r="P30" t="s">
        <v>57</v>
      </c>
      <c r="Q30" t="s">
        <v>154</v>
      </c>
      <c r="R30">
        <v>159</v>
      </c>
      <c r="S30">
        <v>123</v>
      </c>
      <c r="T30">
        <v>99</v>
      </c>
      <c r="U30">
        <v>61</v>
      </c>
      <c r="V30">
        <v>42</v>
      </c>
      <c r="X30" t="s">
        <v>57</v>
      </c>
      <c r="Y30" t="s">
        <v>154</v>
      </c>
      <c r="Z30">
        <v>159</v>
      </c>
      <c r="AA30">
        <v>123</v>
      </c>
      <c r="AB30">
        <v>42</v>
      </c>
      <c r="AC30">
        <v>61</v>
      </c>
    </row>
    <row r="31" spans="1:29" x14ac:dyDescent="0.25">
      <c r="A31" t="s">
        <v>58</v>
      </c>
      <c r="B31">
        <v>130</v>
      </c>
      <c r="C31">
        <v>178</v>
      </c>
      <c r="D31">
        <v>176</v>
      </c>
      <c r="E31">
        <v>378</v>
      </c>
      <c r="G31" s="6">
        <f t="shared" si="0"/>
        <v>161.92767785104053</v>
      </c>
      <c r="H31" s="6">
        <f t="shared" si="1"/>
        <v>-136.21887523513132</v>
      </c>
      <c r="I31" s="7">
        <f t="shared" si="2"/>
        <v>62</v>
      </c>
      <c r="J31" s="7">
        <f t="shared" si="3"/>
        <v>0</v>
      </c>
      <c r="K31" s="7">
        <f t="shared" si="4"/>
        <v>62</v>
      </c>
      <c r="L31" s="11"/>
      <c r="M31" s="5"/>
      <c r="N31" s="5"/>
      <c r="O31" s="5"/>
      <c r="P31" t="s">
        <v>58</v>
      </c>
      <c r="Q31" t="s">
        <v>154</v>
      </c>
      <c r="R31">
        <v>176</v>
      </c>
      <c r="S31">
        <v>378</v>
      </c>
      <c r="T31">
        <v>62</v>
      </c>
      <c r="U31">
        <v>60</v>
      </c>
      <c r="V31">
        <v>62</v>
      </c>
      <c r="X31" t="s">
        <v>58</v>
      </c>
      <c r="Y31" t="s">
        <v>154</v>
      </c>
      <c r="Z31">
        <v>176</v>
      </c>
      <c r="AA31">
        <v>378</v>
      </c>
      <c r="AB31">
        <v>62</v>
      </c>
      <c r="AC31">
        <v>60</v>
      </c>
    </row>
    <row r="32" spans="1:29" x14ac:dyDescent="0.25">
      <c r="A32" t="s">
        <v>59</v>
      </c>
      <c r="B32">
        <v>122</v>
      </c>
      <c r="C32">
        <v>212</v>
      </c>
      <c r="D32">
        <v>221</v>
      </c>
      <c r="E32">
        <v>61</v>
      </c>
      <c r="G32" s="6">
        <f t="shared" si="0"/>
        <v>171.9509382983255</v>
      </c>
      <c r="H32" s="6">
        <f t="shared" si="1"/>
        <v>118.94578033722425</v>
      </c>
      <c r="I32" s="7">
        <f t="shared" si="2"/>
        <v>54</v>
      </c>
      <c r="J32" s="7">
        <f t="shared" si="3"/>
        <v>54</v>
      </c>
      <c r="K32" s="7">
        <f t="shared" si="4"/>
        <v>0</v>
      </c>
      <c r="L32" s="11"/>
      <c r="M32" s="5"/>
      <c r="N32" s="5"/>
      <c r="O32" s="5"/>
      <c r="P32" t="s">
        <v>59</v>
      </c>
      <c r="Q32" t="s">
        <v>156</v>
      </c>
      <c r="R32">
        <v>221</v>
      </c>
      <c r="S32">
        <v>61</v>
      </c>
      <c r="T32">
        <v>54</v>
      </c>
      <c r="U32">
        <v>66</v>
      </c>
      <c r="V32">
        <v>51</v>
      </c>
      <c r="X32" t="s">
        <v>59</v>
      </c>
      <c r="Y32" t="s">
        <v>156</v>
      </c>
      <c r="Z32">
        <v>221</v>
      </c>
      <c r="AA32">
        <v>61</v>
      </c>
      <c r="AB32">
        <v>51</v>
      </c>
      <c r="AC32">
        <v>66</v>
      </c>
    </row>
    <row r="33" spans="1:29" x14ac:dyDescent="0.25">
      <c r="A33" t="s">
        <v>60</v>
      </c>
      <c r="B33">
        <v>454</v>
      </c>
      <c r="C33">
        <v>389</v>
      </c>
      <c r="D33">
        <v>195</v>
      </c>
      <c r="E33">
        <v>391</v>
      </c>
      <c r="G33" s="6">
        <f t="shared" si="0"/>
        <v>-48.034039646945011</v>
      </c>
      <c r="H33" s="6">
        <f t="shared" si="1"/>
        <v>-129.61845294786809</v>
      </c>
      <c r="I33" s="7">
        <f t="shared" si="2"/>
        <v>82</v>
      </c>
      <c r="J33" s="7">
        <f t="shared" si="3"/>
        <v>0</v>
      </c>
      <c r="K33" s="7">
        <f t="shared" si="4"/>
        <v>82</v>
      </c>
      <c r="L33" s="11"/>
      <c r="M33" s="5"/>
      <c r="N33" s="5"/>
      <c r="O33" s="5"/>
      <c r="P33" t="s">
        <v>60</v>
      </c>
      <c r="Q33" t="s">
        <v>156</v>
      </c>
      <c r="R33">
        <v>195</v>
      </c>
      <c r="S33">
        <v>391</v>
      </c>
      <c r="T33">
        <v>82</v>
      </c>
      <c r="U33">
        <v>65</v>
      </c>
      <c r="V33">
        <v>64</v>
      </c>
      <c r="X33" t="s">
        <v>60</v>
      </c>
      <c r="Y33" t="s">
        <v>156</v>
      </c>
      <c r="Z33">
        <v>195</v>
      </c>
      <c r="AA33">
        <v>391</v>
      </c>
      <c r="AB33">
        <v>64</v>
      </c>
      <c r="AC33">
        <v>65</v>
      </c>
    </row>
    <row r="34" spans="1:29" x14ac:dyDescent="0.25">
      <c r="A34" t="s">
        <v>61</v>
      </c>
      <c r="B34">
        <v>414</v>
      </c>
      <c r="C34">
        <v>63</v>
      </c>
      <c r="D34">
        <v>210</v>
      </c>
      <c r="E34">
        <v>406</v>
      </c>
      <c r="G34" s="6">
        <f t="shared" si="0"/>
        <v>62.028415418618579</v>
      </c>
      <c r="H34" s="6">
        <f t="shared" si="1"/>
        <v>-123.5304696671331</v>
      </c>
      <c r="I34" s="7">
        <f t="shared" si="2"/>
        <v>175</v>
      </c>
      <c r="J34" s="7">
        <f t="shared" si="3"/>
        <v>0</v>
      </c>
      <c r="K34" s="7">
        <f t="shared" si="4"/>
        <v>175</v>
      </c>
      <c r="L34" s="11"/>
      <c r="M34" s="5"/>
      <c r="N34" s="5"/>
      <c r="O34" s="5"/>
      <c r="P34" t="s">
        <v>61</v>
      </c>
      <c r="Q34" t="s">
        <v>156</v>
      </c>
      <c r="R34">
        <v>210</v>
      </c>
      <c r="S34">
        <v>406</v>
      </c>
      <c r="T34">
        <v>175</v>
      </c>
      <c r="U34">
        <v>59</v>
      </c>
      <c r="V34">
        <v>72</v>
      </c>
      <c r="X34" t="s">
        <v>61</v>
      </c>
      <c r="Y34" t="s">
        <v>156</v>
      </c>
      <c r="Z34">
        <v>210</v>
      </c>
      <c r="AA34">
        <v>406</v>
      </c>
      <c r="AB34">
        <v>72</v>
      </c>
      <c r="AC34">
        <v>59</v>
      </c>
    </row>
    <row r="35" spans="1:29" x14ac:dyDescent="0.25">
      <c r="A35" t="s">
        <v>62</v>
      </c>
      <c r="B35">
        <v>258</v>
      </c>
      <c r="C35">
        <v>430</v>
      </c>
      <c r="D35">
        <v>186</v>
      </c>
      <c r="E35">
        <v>372</v>
      </c>
      <c r="G35" s="6">
        <f t="shared" si="0"/>
        <v>-108.07232214895949</v>
      </c>
      <c r="H35" s="6">
        <f t="shared" si="1"/>
        <v>-135.43078721700866</v>
      </c>
      <c r="I35" s="7">
        <f t="shared" si="2"/>
        <v>28</v>
      </c>
      <c r="J35" s="7">
        <f t="shared" si="3"/>
        <v>0</v>
      </c>
      <c r="K35" s="7">
        <f t="shared" si="4"/>
        <v>28</v>
      </c>
      <c r="L35" s="11"/>
      <c r="M35" s="5"/>
      <c r="N35" s="5"/>
      <c r="O35" s="5"/>
      <c r="P35" t="s">
        <v>62</v>
      </c>
      <c r="Q35" t="s">
        <v>153</v>
      </c>
      <c r="R35">
        <v>186</v>
      </c>
      <c r="S35">
        <v>372</v>
      </c>
      <c r="T35">
        <v>28</v>
      </c>
      <c r="U35">
        <v>62</v>
      </c>
      <c r="V35">
        <v>58</v>
      </c>
      <c r="X35" t="s">
        <v>62</v>
      </c>
      <c r="Y35" t="s">
        <v>153</v>
      </c>
      <c r="Z35">
        <v>186</v>
      </c>
      <c r="AA35">
        <v>372</v>
      </c>
      <c r="AB35">
        <v>58</v>
      </c>
      <c r="AC35">
        <v>62</v>
      </c>
    </row>
    <row r="36" spans="1:29" x14ac:dyDescent="0.25">
      <c r="A36" t="s">
        <v>63</v>
      </c>
      <c r="B36">
        <v>120</v>
      </c>
      <c r="C36">
        <v>247</v>
      </c>
      <c r="D36">
        <v>118</v>
      </c>
      <c r="E36">
        <v>238</v>
      </c>
      <c r="G36" s="6">
        <f t="shared" si="0"/>
        <v>-177.99546596789409</v>
      </c>
      <c r="H36" s="6">
        <f t="shared" si="1"/>
        <v>179.43273359014208</v>
      </c>
      <c r="I36" s="7">
        <f t="shared" si="2"/>
        <v>3</v>
      </c>
      <c r="J36" s="7">
        <f t="shared" si="3"/>
        <v>3</v>
      </c>
      <c r="K36" s="7">
        <f t="shared" si="4"/>
        <v>0</v>
      </c>
      <c r="L36" s="11"/>
      <c r="M36" s="5"/>
      <c r="N36" s="5"/>
      <c r="O36" s="5"/>
      <c r="P36" t="s">
        <v>63</v>
      </c>
      <c r="Q36" t="s">
        <v>153</v>
      </c>
      <c r="R36">
        <v>118</v>
      </c>
      <c r="S36">
        <v>238</v>
      </c>
      <c r="T36">
        <v>3</v>
      </c>
      <c r="U36">
        <v>65</v>
      </c>
      <c r="V36">
        <v>87</v>
      </c>
      <c r="X36" t="s">
        <v>63</v>
      </c>
      <c r="Y36" t="s">
        <v>153</v>
      </c>
      <c r="Z36">
        <v>118</v>
      </c>
      <c r="AA36">
        <v>238</v>
      </c>
      <c r="AB36">
        <v>87</v>
      </c>
      <c r="AC36">
        <v>65</v>
      </c>
    </row>
    <row r="37" spans="1:29" x14ac:dyDescent="0.25">
      <c r="A37" t="s">
        <v>64</v>
      </c>
      <c r="B37">
        <v>510</v>
      </c>
      <c r="C37">
        <v>302</v>
      </c>
      <c r="D37">
        <v>448</v>
      </c>
      <c r="E37">
        <v>385</v>
      </c>
      <c r="G37" s="6">
        <f t="shared" si="0"/>
        <v>-18.072322148959497</v>
      </c>
      <c r="H37" s="6">
        <f t="shared" si="1"/>
        <v>-48.563268062906168</v>
      </c>
      <c r="I37" s="7">
        <f t="shared" si="2"/>
        <v>31</v>
      </c>
      <c r="J37" s="7">
        <f t="shared" si="3"/>
        <v>0</v>
      </c>
      <c r="K37" s="7">
        <f t="shared" si="4"/>
        <v>31</v>
      </c>
      <c r="L37" s="11"/>
      <c r="M37" s="5"/>
      <c r="N37" s="5"/>
      <c r="O37" s="5"/>
      <c r="P37" t="s">
        <v>64</v>
      </c>
      <c r="Q37" t="s">
        <v>153</v>
      </c>
      <c r="R37">
        <v>448</v>
      </c>
      <c r="S37">
        <v>385</v>
      </c>
      <c r="T37">
        <v>31</v>
      </c>
      <c r="U37">
        <v>59</v>
      </c>
      <c r="V37">
        <v>18</v>
      </c>
      <c r="X37" t="s">
        <v>64</v>
      </c>
      <c r="Y37" t="s">
        <v>153</v>
      </c>
      <c r="Z37">
        <v>448</v>
      </c>
      <c r="AA37">
        <v>385</v>
      </c>
      <c r="AB37">
        <v>18</v>
      </c>
      <c r="AC37">
        <v>59</v>
      </c>
    </row>
    <row r="38" spans="1:29" x14ac:dyDescent="0.25">
      <c r="A38" t="s">
        <v>65</v>
      </c>
      <c r="B38">
        <v>275</v>
      </c>
      <c r="C38">
        <v>45</v>
      </c>
      <c r="D38">
        <v>155</v>
      </c>
      <c r="E38">
        <v>124</v>
      </c>
      <c r="G38" s="6">
        <f t="shared" si="0"/>
        <v>102.9946167919165</v>
      </c>
      <c r="H38" s="6">
        <f t="shared" si="1"/>
        <v>144.8916197268222</v>
      </c>
      <c r="I38" s="7">
        <f t="shared" si="2"/>
        <v>42</v>
      </c>
      <c r="J38" s="7">
        <f t="shared" si="3"/>
        <v>42</v>
      </c>
      <c r="K38" s="7">
        <f t="shared" si="4"/>
        <v>0</v>
      </c>
      <c r="L38" s="11"/>
      <c r="M38" s="5"/>
      <c r="N38" s="5"/>
      <c r="O38" s="5"/>
      <c r="P38" t="s">
        <v>65</v>
      </c>
      <c r="Q38" t="s">
        <v>155</v>
      </c>
      <c r="R38">
        <v>155</v>
      </c>
      <c r="S38">
        <v>124</v>
      </c>
      <c r="T38">
        <v>42</v>
      </c>
      <c r="U38">
        <v>63</v>
      </c>
      <c r="V38">
        <v>69</v>
      </c>
      <c r="X38" t="s">
        <v>65</v>
      </c>
      <c r="Y38" t="s">
        <v>155</v>
      </c>
      <c r="Z38">
        <v>155</v>
      </c>
      <c r="AA38">
        <v>124</v>
      </c>
      <c r="AB38">
        <v>69</v>
      </c>
      <c r="AC38">
        <v>63</v>
      </c>
    </row>
    <row r="39" spans="1:29" x14ac:dyDescent="0.25">
      <c r="A39" t="s">
        <v>66</v>
      </c>
      <c r="B39">
        <v>262</v>
      </c>
      <c r="C39">
        <v>431</v>
      </c>
      <c r="D39">
        <v>512</v>
      </c>
      <c r="E39">
        <v>192</v>
      </c>
      <c r="G39" s="6">
        <f t="shared" si="0"/>
        <v>-106.89169574467449</v>
      </c>
      <c r="H39" s="6">
        <f t="shared" si="1"/>
        <v>14.036243467926477</v>
      </c>
      <c r="I39" s="7">
        <f t="shared" si="2"/>
        <v>121</v>
      </c>
      <c r="J39" s="7">
        <f t="shared" si="3"/>
        <v>121</v>
      </c>
      <c r="K39" s="7">
        <f t="shared" si="4"/>
        <v>0</v>
      </c>
      <c r="L39" s="11"/>
      <c r="M39" s="5"/>
      <c r="N39" s="5"/>
      <c r="O39" s="5"/>
      <c r="P39" t="s">
        <v>66</v>
      </c>
      <c r="Q39" t="s">
        <v>155</v>
      </c>
      <c r="R39">
        <v>512</v>
      </c>
      <c r="S39">
        <v>192</v>
      </c>
      <c r="T39">
        <v>121</v>
      </c>
      <c r="U39">
        <v>72</v>
      </c>
      <c r="V39">
        <v>27</v>
      </c>
      <c r="X39" t="s">
        <v>66</v>
      </c>
      <c r="Y39" t="s">
        <v>155</v>
      </c>
      <c r="Z39">
        <v>512</v>
      </c>
      <c r="AA39">
        <v>192</v>
      </c>
      <c r="AB39">
        <v>27</v>
      </c>
      <c r="AC39">
        <v>72</v>
      </c>
    </row>
    <row r="40" spans="1:29" x14ac:dyDescent="0.25">
      <c r="A40" t="s">
        <v>67</v>
      </c>
      <c r="B40">
        <v>129</v>
      </c>
      <c r="C40">
        <v>182</v>
      </c>
      <c r="D40">
        <v>165</v>
      </c>
      <c r="E40">
        <v>111</v>
      </c>
      <c r="G40" s="6">
        <f t="shared" si="0"/>
        <v>163.10830425532552</v>
      </c>
      <c r="H40" s="6">
        <f t="shared" si="1"/>
        <v>140.2308071755532</v>
      </c>
      <c r="I40" s="7">
        <f t="shared" si="2"/>
        <v>23</v>
      </c>
      <c r="J40" s="7">
        <f t="shared" si="3"/>
        <v>23</v>
      </c>
      <c r="K40" s="7">
        <f t="shared" si="4"/>
        <v>0</v>
      </c>
      <c r="L40" s="11"/>
      <c r="M40" s="5"/>
      <c r="N40" s="5"/>
      <c r="O40" s="5"/>
      <c r="P40" t="s">
        <v>67</v>
      </c>
      <c r="Q40" t="s">
        <v>155</v>
      </c>
      <c r="R40">
        <v>165</v>
      </c>
      <c r="S40">
        <v>111</v>
      </c>
      <c r="T40">
        <v>23</v>
      </c>
      <c r="U40">
        <v>78</v>
      </c>
      <c r="V40">
        <v>68</v>
      </c>
      <c r="X40" t="s">
        <v>67</v>
      </c>
      <c r="Y40" t="s">
        <v>155</v>
      </c>
      <c r="Z40">
        <v>165</v>
      </c>
      <c r="AA40">
        <v>111</v>
      </c>
      <c r="AB40">
        <v>68</v>
      </c>
      <c r="AC40">
        <v>78</v>
      </c>
    </row>
    <row r="41" spans="1:29" x14ac:dyDescent="0.25">
      <c r="A41" t="s">
        <v>68</v>
      </c>
      <c r="B41">
        <v>520</v>
      </c>
      <c r="C41">
        <v>230</v>
      </c>
      <c r="D41">
        <v>187</v>
      </c>
      <c r="E41">
        <v>90</v>
      </c>
      <c r="G41" s="6">
        <f t="shared" si="0"/>
        <v>2.8624052261117474</v>
      </c>
      <c r="H41" s="6">
        <f t="shared" si="1"/>
        <v>131.5623350076348</v>
      </c>
      <c r="I41" s="7">
        <f t="shared" si="2"/>
        <v>129</v>
      </c>
      <c r="J41" s="7">
        <f t="shared" si="3"/>
        <v>129</v>
      </c>
      <c r="K41" s="7">
        <f t="shared" si="4"/>
        <v>0</v>
      </c>
      <c r="L41" s="11"/>
      <c r="M41" s="5"/>
      <c r="N41" s="5"/>
      <c r="O41" s="5"/>
      <c r="P41" t="s">
        <v>68</v>
      </c>
      <c r="Q41" t="s">
        <v>154</v>
      </c>
      <c r="R41">
        <v>187</v>
      </c>
      <c r="S41">
        <v>90</v>
      </c>
      <c r="T41">
        <v>129</v>
      </c>
      <c r="U41">
        <v>65</v>
      </c>
      <c r="V41">
        <v>36</v>
      </c>
      <c r="X41" t="s">
        <v>68</v>
      </c>
      <c r="Y41" t="s">
        <v>154</v>
      </c>
      <c r="Z41">
        <v>187</v>
      </c>
      <c r="AA41">
        <v>90</v>
      </c>
      <c r="AB41">
        <v>36</v>
      </c>
      <c r="AC41">
        <v>65</v>
      </c>
    </row>
    <row r="42" spans="1:29" x14ac:dyDescent="0.25">
      <c r="A42" t="s">
        <v>69</v>
      </c>
      <c r="B42">
        <v>174</v>
      </c>
      <c r="C42">
        <v>376</v>
      </c>
      <c r="D42">
        <v>238</v>
      </c>
      <c r="E42">
        <v>424</v>
      </c>
      <c r="G42" s="6">
        <f t="shared" si="0"/>
        <v>-137.03091423685311</v>
      </c>
      <c r="H42" s="6">
        <f t="shared" si="1"/>
        <v>-114.02024679726487</v>
      </c>
      <c r="I42" s="7">
        <f t="shared" si="2"/>
        <v>24</v>
      </c>
      <c r="J42" s="7">
        <f t="shared" si="3"/>
        <v>0</v>
      </c>
      <c r="K42" s="7">
        <f t="shared" si="4"/>
        <v>24</v>
      </c>
      <c r="L42" s="11"/>
      <c r="M42" s="5"/>
      <c r="N42" s="5"/>
      <c r="O42" s="5"/>
      <c r="P42" t="s">
        <v>69</v>
      </c>
      <c r="Q42" t="s">
        <v>154</v>
      </c>
      <c r="R42">
        <v>238</v>
      </c>
      <c r="S42">
        <v>424</v>
      </c>
      <c r="T42">
        <v>24</v>
      </c>
      <c r="U42">
        <v>70</v>
      </c>
      <c r="V42">
        <v>76</v>
      </c>
      <c r="X42" t="s">
        <v>69</v>
      </c>
      <c r="Y42" t="s">
        <v>154</v>
      </c>
      <c r="Z42">
        <v>238</v>
      </c>
      <c r="AA42">
        <v>424</v>
      </c>
      <c r="AB42">
        <v>76</v>
      </c>
      <c r="AC42">
        <v>70</v>
      </c>
    </row>
    <row r="43" spans="1:29" x14ac:dyDescent="0.25">
      <c r="A43" t="s">
        <v>70</v>
      </c>
      <c r="B43">
        <v>330</v>
      </c>
      <c r="C43">
        <v>440</v>
      </c>
      <c r="D43">
        <v>263</v>
      </c>
      <c r="E43">
        <v>431</v>
      </c>
      <c r="G43" s="6">
        <f t="shared" si="0"/>
        <v>-87.137594773888253</v>
      </c>
      <c r="H43" s="6">
        <f t="shared" si="1"/>
        <v>-106.61664585847016</v>
      </c>
      <c r="I43" s="7">
        <f t="shared" si="2"/>
        <v>20</v>
      </c>
      <c r="J43" s="7">
        <f t="shared" si="3"/>
        <v>0</v>
      </c>
      <c r="K43" s="7">
        <f t="shared" si="4"/>
        <v>20</v>
      </c>
      <c r="L43" s="11"/>
      <c r="M43" s="5"/>
      <c r="N43" s="5"/>
      <c r="O43" s="5"/>
      <c r="P43" t="s">
        <v>70</v>
      </c>
      <c r="Q43" t="s">
        <v>154</v>
      </c>
      <c r="R43">
        <v>263</v>
      </c>
      <c r="S43">
        <v>431</v>
      </c>
      <c r="T43">
        <v>20</v>
      </c>
      <c r="U43">
        <v>57</v>
      </c>
      <c r="V43">
        <v>47</v>
      </c>
      <c r="X43" t="s">
        <v>70</v>
      </c>
      <c r="Y43" t="s">
        <v>154</v>
      </c>
      <c r="Z43">
        <v>263</v>
      </c>
      <c r="AA43">
        <v>431</v>
      </c>
      <c r="AB43">
        <v>47</v>
      </c>
      <c r="AC43">
        <v>57</v>
      </c>
    </row>
    <row r="44" spans="1:29" x14ac:dyDescent="0.25">
      <c r="A44" t="s">
        <v>71</v>
      </c>
      <c r="B44">
        <v>344</v>
      </c>
      <c r="C44">
        <v>41</v>
      </c>
      <c r="D44">
        <v>323</v>
      </c>
      <c r="E44">
        <v>438</v>
      </c>
      <c r="G44" s="6">
        <f t="shared" si="0"/>
        <v>83.123169262563209</v>
      </c>
      <c r="H44" s="6">
        <f t="shared" si="1"/>
        <v>-89.131948550254464</v>
      </c>
      <c r="I44" s="7">
        <f t="shared" si="2"/>
        <v>173</v>
      </c>
      <c r="J44" s="7">
        <f t="shared" si="3"/>
        <v>0</v>
      </c>
      <c r="K44" s="7">
        <f t="shared" si="4"/>
        <v>173</v>
      </c>
      <c r="L44" s="11"/>
      <c r="M44" s="5"/>
      <c r="N44" s="5"/>
      <c r="O44" s="5"/>
      <c r="P44" t="s">
        <v>71</v>
      </c>
      <c r="Q44" t="s">
        <v>156</v>
      </c>
      <c r="R44">
        <v>323</v>
      </c>
      <c r="S44">
        <v>438</v>
      </c>
      <c r="T44">
        <v>173</v>
      </c>
      <c r="U44">
        <v>17</v>
      </c>
      <c r="V44">
        <v>53</v>
      </c>
      <c r="X44" t="s">
        <v>71</v>
      </c>
      <c r="Y44" t="s">
        <v>156</v>
      </c>
      <c r="Z44">
        <v>323</v>
      </c>
      <c r="AA44">
        <v>438</v>
      </c>
      <c r="AB44">
        <v>53</v>
      </c>
      <c r="AC44">
        <v>17</v>
      </c>
    </row>
    <row r="45" spans="1:29" x14ac:dyDescent="0.25">
      <c r="A45" t="s">
        <v>72</v>
      </c>
      <c r="B45">
        <v>125</v>
      </c>
      <c r="C45">
        <v>285</v>
      </c>
      <c r="D45">
        <v>494</v>
      </c>
      <c r="E45">
        <v>140</v>
      </c>
      <c r="G45" s="6">
        <f t="shared" si="0"/>
        <v>-167.00538320808349</v>
      </c>
      <c r="H45" s="6">
        <f t="shared" si="1"/>
        <v>29.886526940424034</v>
      </c>
      <c r="I45" s="7">
        <f t="shared" si="2"/>
        <v>164</v>
      </c>
      <c r="J45" s="7">
        <f t="shared" si="3"/>
        <v>164</v>
      </c>
      <c r="K45" s="7">
        <f t="shared" si="4"/>
        <v>0</v>
      </c>
      <c r="L45" s="11"/>
      <c r="M45" s="5"/>
      <c r="N45" s="5"/>
      <c r="O45" s="5"/>
      <c r="P45" t="s">
        <v>72</v>
      </c>
      <c r="Q45" t="s">
        <v>156</v>
      </c>
      <c r="R45">
        <v>494</v>
      </c>
      <c r="S45">
        <v>140</v>
      </c>
      <c r="T45">
        <v>164</v>
      </c>
      <c r="U45">
        <v>67</v>
      </c>
      <c r="V45">
        <v>62</v>
      </c>
      <c r="X45" t="s">
        <v>72</v>
      </c>
      <c r="Y45" t="s">
        <v>156</v>
      </c>
      <c r="Z45">
        <v>494</v>
      </c>
      <c r="AA45">
        <v>140</v>
      </c>
      <c r="AB45">
        <v>62</v>
      </c>
      <c r="AC45">
        <v>67</v>
      </c>
    </row>
    <row r="46" spans="1:29" x14ac:dyDescent="0.25">
      <c r="A46" t="s">
        <v>73</v>
      </c>
      <c r="B46">
        <v>488</v>
      </c>
      <c r="C46">
        <v>131</v>
      </c>
      <c r="D46">
        <v>500</v>
      </c>
      <c r="E46">
        <v>151</v>
      </c>
      <c r="G46" s="6">
        <f t="shared" si="0"/>
        <v>32.975891197310439</v>
      </c>
      <c r="H46" s="6">
        <f t="shared" si="1"/>
        <v>26.309837811469382</v>
      </c>
      <c r="I46" s="7">
        <f t="shared" si="2"/>
        <v>7</v>
      </c>
      <c r="J46" s="7">
        <f t="shared" si="3"/>
        <v>7</v>
      </c>
      <c r="K46" s="7">
        <f t="shared" si="4"/>
        <v>0</v>
      </c>
      <c r="L46" s="11"/>
      <c r="M46" s="5"/>
      <c r="N46" s="5"/>
      <c r="O46" s="5"/>
      <c r="P46" t="s">
        <v>73</v>
      </c>
      <c r="Q46" t="s">
        <v>156</v>
      </c>
      <c r="R46">
        <v>500</v>
      </c>
      <c r="S46">
        <v>151</v>
      </c>
      <c r="T46">
        <v>7</v>
      </c>
      <c r="U46">
        <v>28</v>
      </c>
      <c r="V46">
        <v>12</v>
      </c>
      <c r="X46" t="s">
        <v>73</v>
      </c>
      <c r="Y46" t="s">
        <v>156</v>
      </c>
      <c r="Z46">
        <v>500</v>
      </c>
      <c r="AA46">
        <v>151</v>
      </c>
      <c r="AB46">
        <v>12</v>
      </c>
      <c r="AC46">
        <v>28</v>
      </c>
    </row>
    <row r="47" spans="1:29" x14ac:dyDescent="0.25">
      <c r="A47" t="s">
        <v>74</v>
      </c>
      <c r="B47">
        <v>504</v>
      </c>
      <c r="C47">
        <v>162</v>
      </c>
      <c r="D47">
        <v>420</v>
      </c>
      <c r="E47">
        <v>63</v>
      </c>
      <c r="G47" s="6">
        <f t="shared" si="0"/>
        <v>22.972721330828662</v>
      </c>
      <c r="H47" s="6">
        <f t="shared" si="1"/>
        <v>60.534778615233314</v>
      </c>
      <c r="I47" s="7">
        <f t="shared" si="2"/>
        <v>38</v>
      </c>
      <c r="J47" s="7">
        <f t="shared" si="3"/>
        <v>38</v>
      </c>
      <c r="K47" s="7">
        <f t="shared" si="4"/>
        <v>0</v>
      </c>
      <c r="L47" s="11"/>
      <c r="M47" s="5"/>
      <c r="N47" s="5"/>
      <c r="O47" s="5"/>
      <c r="P47" t="s">
        <v>74</v>
      </c>
      <c r="Q47" t="s">
        <v>153</v>
      </c>
      <c r="R47">
        <v>420</v>
      </c>
      <c r="S47">
        <v>63</v>
      </c>
      <c r="T47">
        <v>38</v>
      </c>
      <c r="U47">
        <v>71</v>
      </c>
      <c r="V47">
        <v>41</v>
      </c>
      <c r="X47" t="s">
        <v>74</v>
      </c>
      <c r="Y47" t="s">
        <v>153</v>
      </c>
      <c r="Z47">
        <v>420</v>
      </c>
      <c r="AA47">
        <v>63</v>
      </c>
      <c r="AB47">
        <v>41</v>
      </c>
      <c r="AC47">
        <v>71</v>
      </c>
    </row>
    <row r="48" spans="1:29" x14ac:dyDescent="0.25">
      <c r="A48" t="s">
        <v>75</v>
      </c>
      <c r="B48">
        <v>184</v>
      </c>
      <c r="C48">
        <v>94</v>
      </c>
      <c r="D48">
        <v>163</v>
      </c>
      <c r="E48">
        <v>120</v>
      </c>
      <c r="G48" s="6">
        <f t="shared" si="0"/>
        <v>132.96908576314689</v>
      </c>
      <c r="H48" s="6">
        <f t="shared" si="1"/>
        <v>142.60819167278751</v>
      </c>
      <c r="I48" s="7">
        <f t="shared" si="2"/>
        <v>10</v>
      </c>
      <c r="J48" s="7">
        <f t="shared" si="3"/>
        <v>10</v>
      </c>
      <c r="K48" s="7">
        <f t="shared" si="4"/>
        <v>0</v>
      </c>
      <c r="L48" s="11"/>
      <c r="M48" s="5"/>
      <c r="N48" s="5"/>
      <c r="O48" s="5"/>
      <c r="P48" t="s">
        <v>75</v>
      </c>
      <c r="Q48" t="s">
        <v>153</v>
      </c>
      <c r="R48">
        <v>163</v>
      </c>
      <c r="S48">
        <v>120</v>
      </c>
      <c r="T48">
        <v>10</v>
      </c>
      <c r="U48">
        <v>29</v>
      </c>
      <c r="V48">
        <v>48</v>
      </c>
      <c r="X48" t="s">
        <v>75</v>
      </c>
      <c r="Y48" t="s">
        <v>153</v>
      </c>
      <c r="Z48">
        <v>163</v>
      </c>
      <c r="AA48">
        <v>120</v>
      </c>
      <c r="AB48">
        <v>48</v>
      </c>
      <c r="AC48">
        <v>29</v>
      </c>
    </row>
    <row r="49" spans="1:29" x14ac:dyDescent="0.25">
      <c r="A49" t="s">
        <v>76</v>
      </c>
      <c r="B49">
        <v>200</v>
      </c>
      <c r="C49">
        <v>400</v>
      </c>
      <c r="D49">
        <v>168</v>
      </c>
      <c r="E49">
        <v>366</v>
      </c>
      <c r="G49" s="6">
        <f t="shared" si="0"/>
        <v>-126.86989764584402</v>
      </c>
      <c r="H49" s="6">
        <f t="shared" si="1"/>
        <v>-140.34305575857516</v>
      </c>
      <c r="I49" s="7">
        <f t="shared" si="2"/>
        <v>14</v>
      </c>
      <c r="J49" s="7">
        <f t="shared" si="3"/>
        <v>0</v>
      </c>
      <c r="K49" s="7">
        <f t="shared" si="4"/>
        <v>14</v>
      </c>
      <c r="L49" s="11"/>
      <c r="M49" s="5"/>
      <c r="N49" s="5"/>
      <c r="O49" s="5"/>
      <c r="P49" t="s">
        <v>76</v>
      </c>
      <c r="Q49" t="s">
        <v>153</v>
      </c>
      <c r="R49">
        <v>168</v>
      </c>
      <c r="S49">
        <v>366</v>
      </c>
      <c r="T49">
        <v>14</v>
      </c>
      <c r="U49">
        <v>67</v>
      </c>
      <c r="V49">
        <v>57</v>
      </c>
      <c r="X49" t="s">
        <v>76</v>
      </c>
      <c r="Y49" t="s">
        <v>153</v>
      </c>
      <c r="Z49">
        <v>168</v>
      </c>
      <c r="AA49">
        <v>366</v>
      </c>
      <c r="AB49">
        <v>57</v>
      </c>
      <c r="AC49">
        <v>67</v>
      </c>
    </row>
    <row r="50" spans="1:29" x14ac:dyDescent="0.25">
      <c r="A50" t="s">
        <v>77</v>
      </c>
      <c r="B50">
        <v>239</v>
      </c>
      <c r="C50">
        <v>57</v>
      </c>
      <c r="D50">
        <v>203</v>
      </c>
      <c r="E50">
        <v>80</v>
      </c>
      <c r="G50" s="6">
        <f t="shared" si="0"/>
        <v>113.87528085392751</v>
      </c>
      <c r="H50" s="6">
        <f t="shared" si="1"/>
        <v>126.17613805695952</v>
      </c>
      <c r="I50" s="7">
        <f t="shared" si="2"/>
        <v>13</v>
      </c>
      <c r="J50" s="7">
        <f t="shared" si="3"/>
        <v>13</v>
      </c>
      <c r="K50" s="7">
        <f t="shared" si="4"/>
        <v>0</v>
      </c>
      <c r="L50" s="11"/>
      <c r="M50" s="5"/>
      <c r="N50" s="5"/>
      <c r="O50" s="5"/>
      <c r="P50" t="s">
        <v>77</v>
      </c>
      <c r="Q50" t="s">
        <v>155</v>
      </c>
      <c r="R50">
        <v>203</v>
      </c>
      <c r="S50">
        <v>80</v>
      </c>
      <c r="T50">
        <v>13</v>
      </c>
      <c r="U50">
        <v>78</v>
      </c>
      <c r="V50">
        <v>60</v>
      </c>
      <c r="X50" t="s">
        <v>77</v>
      </c>
      <c r="Y50" t="s">
        <v>155</v>
      </c>
      <c r="Z50">
        <v>203</v>
      </c>
      <c r="AA50">
        <v>80</v>
      </c>
      <c r="AB50">
        <v>60</v>
      </c>
      <c r="AC50">
        <v>78</v>
      </c>
    </row>
    <row r="51" spans="1:29" x14ac:dyDescent="0.25">
      <c r="A51" t="s">
        <v>78</v>
      </c>
      <c r="B51">
        <v>408</v>
      </c>
      <c r="C51">
        <v>60</v>
      </c>
      <c r="D51">
        <v>159</v>
      </c>
      <c r="E51">
        <v>116</v>
      </c>
      <c r="G51" s="6">
        <f t="shared" si="0"/>
        <v>63.946504689509048</v>
      </c>
      <c r="H51" s="6">
        <f t="shared" si="1"/>
        <v>142.39702706950061</v>
      </c>
      <c r="I51" s="7">
        <f t="shared" si="2"/>
        <v>79</v>
      </c>
      <c r="J51" s="7">
        <f t="shared" si="3"/>
        <v>79</v>
      </c>
      <c r="K51" s="7">
        <f t="shared" si="4"/>
        <v>0</v>
      </c>
      <c r="L51" s="11"/>
      <c r="M51" s="5"/>
      <c r="N51" s="5"/>
      <c r="O51" s="5"/>
      <c r="P51" t="s">
        <v>78</v>
      </c>
      <c r="Q51" t="s">
        <v>155</v>
      </c>
      <c r="R51">
        <v>159</v>
      </c>
      <c r="S51">
        <v>116</v>
      </c>
      <c r="T51">
        <v>79</v>
      </c>
      <c r="U51">
        <v>70</v>
      </c>
      <c r="V51">
        <v>54</v>
      </c>
      <c r="X51" t="s">
        <v>78</v>
      </c>
      <c r="Y51" t="s">
        <v>155</v>
      </c>
      <c r="Z51">
        <v>159</v>
      </c>
      <c r="AA51">
        <v>116</v>
      </c>
      <c r="AB51">
        <v>54</v>
      </c>
      <c r="AC51">
        <v>70</v>
      </c>
    </row>
    <row r="52" spans="1:29" x14ac:dyDescent="0.25">
      <c r="A52" t="s">
        <v>79</v>
      </c>
      <c r="B52">
        <v>154</v>
      </c>
      <c r="C52">
        <v>352</v>
      </c>
      <c r="D52">
        <v>177</v>
      </c>
      <c r="E52">
        <v>101</v>
      </c>
      <c r="G52" s="6">
        <f t="shared" si="0"/>
        <v>-145.9925075802677</v>
      </c>
      <c r="H52" s="6">
        <f t="shared" si="1"/>
        <v>135.81265159425374</v>
      </c>
      <c r="I52" s="7">
        <f t="shared" si="2"/>
        <v>79</v>
      </c>
      <c r="J52" s="7">
        <f t="shared" si="3"/>
        <v>79</v>
      </c>
      <c r="K52" s="7">
        <f t="shared" si="4"/>
        <v>0</v>
      </c>
      <c r="L52" s="11"/>
      <c r="M52" s="5"/>
      <c r="N52" s="5"/>
      <c r="O52" s="5"/>
      <c r="P52" t="s">
        <v>79</v>
      </c>
      <c r="Q52" t="s">
        <v>155</v>
      </c>
      <c r="R52">
        <v>177</v>
      </c>
      <c r="S52">
        <v>101</v>
      </c>
      <c r="T52">
        <v>79</v>
      </c>
      <c r="U52">
        <v>64</v>
      </c>
      <c r="V52">
        <v>72</v>
      </c>
      <c r="X52" t="s">
        <v>79</v>
      </c>
      <c r="Y52" t="s">
        <v>155</v>
      </c>
      <c r="Z52">
        <v>177</v>
      </c>
      <c r="AA52">
        <v>101</v>
      </c>
      <c r="AB52">
        <v>72</v>
      </c>
      <c r="AC52">
        <v>64</v>
      </c>
    </row>
    <row r="53" spans="1:29" x14ac:dyDescent="0.25">
      <c r="A53" t="s">
        <v>80</v>
      </c>
      <c r="B53">
        <v>514</v>
      </c>
      <c r="C53">
        <v>192</v>
      </c>
      <c r="D53">
        <v>173</v>
      </c>
      <c r="E53">
        <v>105</v>
      </c>
      <c r="G53" s="6">
        <f t="shared" si="0"/>
        <v>13.89717631501536</v>
      </c>
      <c r="H53" s="6">
        <f t="shared" si="1"/>
        <v>137.43664824681014</v>
      </c>
      <c r="I53" s="7">
        <f t="shared" si="2"/>
        <v>124</v>
      </c>
      <c r="J53" s="7">
        <f t="shared" si="3"/>
        <v>124</v>
      </c>
      <c r="K53" s="7">
        <f t="shared" si="4"/>
        <v>0</v>
      </c>
      <c r="L53" s="11"/>
      <c r="M53" s="5"/>
      <c r="N53" s="5"/>
      <c r="O53" s="5"/>
      <c r="P53" t="s">
        <v>80</v>
      </c>
      <c r="Q53" t="s">
        <v>154</v>
      </c>
      <c r="R53">
        <v>173</v>
      </c>
      <c r="S53">
        <v>105</v>
      </c>
      <c r="T53">
        <v>124</v>
      </c>
      <c r="U53">
        <v>70</v>
      </c>
      <c r="V53">
        <v>59</v>
      </c>
      <c r="X53" t="s">
        <v>80</v>
      </c>
      <c r="Y53" t="s">
        <v>154</v>
      </c>
      <c r="Z53">
        <v>173</v>
      </c>
      <c r="AA53">
        <v>105</v>
      </c>
      <c r="AB53">
        <v>59</v>
      </c>
      <c r="AC53">
        <v>70</v>
      </c>
    </row>
    <row r="54" spans="1:29" x14ac:dyDescent="0.25">
      <c r="A54" t="s">
        <v>81</v>
      </c>
      <c r="B54">
        <v>375</v>
      </c>
      <c r="C54">
        <v>48</v>
      </c>
      <c r="D54">
        <v>278</v>
      </c>
      <c r="E54">
        <v>434</v>
      </c>
      <c r="G54" s="6">
        <f t="shared" si="0"/>
        <v>74.015198479765417</v>
      </c>
      <c r="H54" s="6">
        <f t="shared" si="1"/>
        <v>-102.21571913413084</v>
      </c>
      <c r="I54" s="7">
        <f t="shared" si="2"/>
        <v>177</v>
      </c>
      <c r="J54" s="7">
        <f t="shared" si="3"/>
        <v>0</v>
      </c>
      <c r="K54" s="7">
        <f t="shared" si="4"/>
        <v>177</v>
      </c>
      <c r="L54" s="11"/>
      <c r="M54" s="5"/>
      <c r="N54" s="5"/>
      <c r="O54" s="5"/>
      <c r="P54" t="s">
        <v>81</v>
      </c>
      <c r="Q54" t="s">
        <v>154</v>
      </c>
      <c r="R54">
        <v>278</v>
      </c>
      <c r="S54">
        <v>434</v>
      </c>
      <c r="T54">
        <v>177</v>
      </c>
      <c r="U54">
        <v>63</v>
      </c>
      <c r="V54">
        <v>58</v>
      </c>
      <c r="X54" t="s">
        <v>81</v>
      </c>
      <c r="Y54" t="s">
        <v>154</v>
      </c>
      <c r="Z54">
        <v>278</v>
      </c>
      <c r="AA54">
        <v>434</v>
      </c>
      <c r="AB54">
        <v>58</v>
      </c>
      <c r="AC54">
        <v>63</v>
      </c>
    </row>
    <row r="55" spans="1:29" x14ac:dyDescent="0.25">
      <c r="A55" t="s">
        <v>82</v>
      </c>
      <c r="B55">
        <v>232</v>
      </c>
      <c r="C55">
        <v>420</v>
      </c>
      <c r="D55">
        <v>182</v>
      </c>
      <c r="E55">
        <v>377</v>
      </c>
      <c r="G55" s="6">
        <f t="shared" si="0"/>
        <v>-116.05349531049096</v>
      </c>
      <c r="H55" s="6">
        <f t="shared" si="1"/>
        <v>-135.20834737080619</v>
      </c>
      <c r="I55" s="7">
        <f t="shared" si="2"/>
        <v>20</v>
      </c>
      <c r="J55" s="7">
        <f t="shared" si="3"/>
        <v>0</v>
      </c>
      <c r="K55" s="7">
        <f t="shared" si="4"/>
        <v>20</v>
      </c>
      <c r="L55" s="11"/>
      <c r="M55" s="5"/>
      <c r="N55" s="5"/>
      <c r="O55" s="5"/>
      <c r="P55" t="s">
        <v>82</v>
      </c>
      <c r="Q55" t="s">
        <v>154</v>
      </c>
      <c r="R55">
        <v>182</v>
      </c>
      <c r="S55">
        <v>377</v>
      </c>
      <c r="T55">
        <v>20</v>
      </c>
      <c r="U55">
        <v>60</v>
      </c>
      <c r="V55">
        <v>72</v>
      </c>
      <c r="X55" t="s">
        <v>82</v>
      </c>
      <c r="Y55" t="s">
        <v>154</v>
      </c>
      <c r="Z55">
        <v>182</v>
      </c>
      <c r="AA55">
        <v>377</v>
      </c>
      <c r="AB55">
        <v>72</v>
      </c>
      <c r="AC55">
        <v>60</v>
      </c>
    </row>
    <row r="56" spans="1:29" x14ac:dyDescent="0.25">
      <c r="A56" t="s">
        <v>83</v>
      </c>
      <c r="B56">
        <v>265</v>
      </c>
      <c r="C56">
        <v>432</v>
      </c>
      <c r="D56">
        <v>274</v>
      </c>
      <c r="E56">
        <v>436</v>
      </c>
      <c r="G56" s="6">
        <f t="shared" si="0"/>
        <v>-105.98480152023457</v>
      </c>
      <c r="H56" s="6">
        <f t="shared" si="1"/>
        <v>-103.20792846277911</v>
      </c>
      <c r="I56" s="7">
        <f t="shared" si="2"/>
        <v>3</v>
      </c>
      <c r="J56" s="7">
        <f t="shared" si="3"/>
        <v>0</v>
      </c>
      <c r="K56" s="7">
        <f t="shared" si="4"/>
        <v>3</v>
      </c>
      <c r="L56" s="11"/>
      <c r="M56" s="5"/>
      <c r="N56" s="5"/>
      <c r="O56" s="5"/>
      <c r="P56" t="s">
        <v>83</v>
      </c>
      <c r="Q56" t="s">
        <v>156</v>
      </c>
      <c r="R56">
        <v>274</v>
      </c>
      <c r="S56">
        <v>436</v>
      </c>
      <c r="T56">
        <v>3</v>
      </c>
      <c r="U56">
        <v>66</v>
      </c>
      <c r="V56">
        <v>58</v>
      </c>
      <c r="X56" t="s">
        <v>83</v>
      </c>
      <c r="Y56" t="s">
        <v>156</v>
      </c>
      <c r="Z56">
        <v>274</v>
      </c>
      <c r="AA56">
        <v>436</v>
      </c>
      <c r="AB56">
        <v>58</v>
      </c>
      <c r="AC56">
        <v>66</v>
      </c>
    </row>
    <row r="57" spans="1:29" x14ac:dyDescent="0.25">
      <c r="A57" t="s">
        <v>84</v>
      </c>
      <c r="B57">
        <v>137</v>
      </c>
      <c r="C57">
        <v>321</v>
      </c>
      <c r="D57">
        <v>191</v>
      </c>
      <c r="E57">
        <v>393</v>
      </c>
      <c r="G57" s="6">
        <f t="shared" si="0"/>
        <v>-156.12471914607249</v>
      </c>
      <c r="H57" s="6">
        <f t="shared" si="1"/>
        <v>-130.1354855622395</v>
      </c>
      <c r="I57" s="7">
        <f t="shared" si="2"/>
        <v>26</v>
      </c>
      <c r="J57" s="7">
        <f t="shared" si="3"/>
        <v>0</v>
      </c>
      <c r="K57" s="7">
        <f t="shared" si="4"/>
        <v>26</v>
      </c>
      <c r="L57" s="11"/>
      <c r="M57" s="5"/>
      <c r="N57" s="5"/>
      <c r="O57" s="5"/>
      <c r="P57" t="s">
        <v>84</v>
      </c>
      <c r="Q57" t="s">
        <v>156</v>
      </c>
      <c r="R57">
        <v>191</v>
      </c>
      <c r="S57">
        <v>393</v>
      </c>
      <c r="T57">
        <v>26</v>
      </c>
      <c r="U57">
        <v>72</v>
      </c>
      <c r="V57">
        <v>59</v>
      </c>
      <c r="X57" t="s">
        <v>84</v>
      </c>
      <c r="Y57" t="s">
        <v>156</v>
      </c>
      <c r="Z57">
        <v>191</v>
      </c>
      <c r="AA57">
        <v>393</v>
      </c>
      <c r="AB57">
        <v>59</v>
      </c>
      <c r="AC57">
        <v>72</v>
      </c>
    </row>
    <row r="58" spans="1:29" x14ac:dyDescent="0.25">
      <c r="A58" t="s">
        <v>85</v>
      </c>
      <c r="B58">
        <v>464</v>
      </c>
      <c r="C58">
        <v>101</v>
      </c>
      <c r="D58">
        <v>461</v>
      </c>
      <c r="E58">
        <v>378</v>
      </c>
      <c r="G58" s="6">
        <f t="shared" si="0"/>
        <v>43.987812386017552</v>
      </c>
      <c r="H58" s="6">
        <f t="shared" si="1"/>
        <v>-44.383940091600778</v>
      </c>
      <c r="I58" s="7">
        <f t="shared" si="2"/>
        <v>89</v>
      </c>
      <c r="J58" s="7">
        <f t="shared" si="3"/>
        <v>0</v>
      </c>
      <c r="K58" s="7">
        <f t="shared" si="4"/>
        <v>89</v>
      </c>
      <c r="L58" s="11"/>
      <c r="M58" s="5"/>
      <c r="N58" s="5"/>
      <c r="O58" s="5"/>
      <c r="P58" t="s">
        <v>85</v>
      </c>
      <c r="Q58" t="s">
        <v>156</v>
      </c>
      <c r="R58">
        <v>461</v>
      </c>
      <c r="S58">
        <v>378</v>
      </c>
      <c r="T58">
        <v>89</v>
      </c>
      <c r="U58">
        <v>63</v>
      </c>
      <c r="V58">
        <v>6</v>
      </c>
      <c r="X58" t="s">
        <v>85</v>
      </c>
      <c r="Y58" t="s">
        <v>156</v>
      </c>
      <c r="Z58">
        <v>461</v>
      </c>
      <c r="AA58">
        <v>378</v>
      </c>
      <c r="AB58">
        <v>6</v>
      </c>
      <c r="AC58">
        <v>63</v>
      </c>
    </row>
    <row r="59" spans="1:29" x14ac:dyDescent="0.25">
      <c r="A59" t="s">
        <v>86</v>
      </c>
      <c r="B59">
        <v>181</v>
      </c>
      <c r="C59">
        <v>96</v>
      </c>
      <c r="D59">
        <v>118</v>
      </c>
      <c r="E59">
        <v>250</v>
      </c>
      <c r="G59" s="6">
        <f t="shared" si="0"/>
        <v>133.98781238601754</v>
      </c>
      <c r="H59" s="6">
        <f t="shared" si="1"/>
        <v>-177.16588898369346</v>
      </c>
      <c r="I59" s="7">
        <f t="shared" si="2"/>
        <v>49</v>
      </c>
      <c r="J59" s="7">
        <f t="shared" si="3"/>
        <v>0</v>
      </c>
      <c r="K59" s="7">
        <f t="shared" si="4"/>
        <v>49</v>
      </c>
      <c r="L59" s="11"/>
      <c r="M59" s="5"/>
      <c r="N59" s="5"/>
      <c r="O59" s="5"/>
      <c r="P59" t="s">
        <v>86</v>
      </c>
      <c r="Q59" t="s">
        <v>153</v>
      </c>
      <c r="R59">
        <v>118</v>
      </c>
      <c r="S59">
        <v>250</v>
      </c>
      <c r="T59">
        <v>49</v>
      </c>
      <c r="U59">
        <v>65</v>
      </c>
      <c r="V59">
        <v>47</v>
      </c>
      <c r="X59" t="s">
        <v>86</v>
      </c>
      <c r="Y59" t="s">
        <v>153</v>
      </c>
      <c r="Z59">
        <v>118</v>
      </c>
      <c r="AA59">
        <v>250</v>
      </c>
      <c r="AB59">
        <v>47</v>
      </c>
      <c r="AC59">
        <v>65</v>
      </c>
    </row>
    <row r="60" spans="1:29" x14ac:dyDescent="0.25">
      <c r="A60" t="s">
        <v>87</v>
      </c>
      <c r="B60">
        <v>140</v>
      </c>
      <c r="C60">
        <v>152</v>
      </c>
      <c r="D60">
        <v>121</v>
      </c>
      <c r="E60">
        <v>241</v>
      </c>
      <c r="G60" s="6">
        <f t="shared" si="0"/>
        <v>153.94650468950906</v>
      </c>
      <c r="H60" s="6">
        <f t="shared" si="1"/>
        <v>-179.71208393344293</v>
      </c>
      <c r="I60" s="7">
        <f t="shared" si="2"/>
        <v>27</v>
      </c>
      <c r="J60" s="7">
        <f t="shared" si="3"/>
        <v>0</v>
      </c>
      <c r="K60" s="7">
        <f t="shared" si="4"/>
        <v>27</v>
      </c>
      <c r="L60" s="11"/>
      <c r="M60" s="5"/>
      <c r="N60" s="5"/>
      <c r="O60" s="5"/>
      <c r="P60" t="s">
        <v>87</v>
      </c>
      <c r="Q60" t="s">
        <v>153</v>
      </c>
      <c r="R60">
        <v>121</v>
      </c>
      <c r="S60">
        <v>241</v>
      </c>
      <c r="T60">
        <v>27</v>
      </c>
      <c r="U60">
        <v>38</v>
      </c>
      <c r="V60">
        <v>24</v>
      </c>
      <c r="X60" t="s">
        <v>87</v>
      </c>
      <c r="Y60" t="s">
        <v>153</v>
      </c>
      <c r="Z60">
        <v>121</v>
      </c>
      <c r="AA60">
        <v>241</v>
      </c>
      <c r="AB60">
        <v>24</v>
      </c>
      <c r="AC60">
        <v>38</v>
      </c>
    </row>
    <row r="61" spans="1:29" x14ac:dyDescent="0.25">
      <c r="A61" t="s">
        <v>88</v>
      </c>
      <c r="B61">
        <v>334</v>
      </c>
      <c r="C61">
        <v>440</v>
      </c>
      <c r="D61">
        <v>264</v>
      </c>
      <c r="E61">
        <v>431</v>
      </c>
      <c r="G61" s="6">
        <f t="shared" si="0"/>
        <v>-85.995827059290605</v>
      </c>
      <c r="H61" s="6">
        <f t="shared" si="1"/>
        <v>-106.34080563114665</v>
      </c>
      <c r="I61" s="7">
        <f t="shared" si="2"/>
        <v>21</v>
      </c>
      <c r="J61" s="7">
        <f t="shared" si="3"/>
        <v>0</v>
      </c>
      <c r="K61" s="7">
        <f t="shared" si="4"/>
        <v>21</v>
      </c>
      <c r="L61" s="11"/>
      <c r="M61" s="5"/>
      <c r="N61" s="5"/>
      <c r="O61" s="5"/>
      <c r="P61" t="s">
        <v>88</v>
      </c>
      <c r="Q61" t="s">
        <v>153</v>
      </c>
      <c r="R61">
        <v>264</v>
      </c>
      <c r="S61">
        <v>431</v>
      </c>
      <c r="T61">
        <v>21</v>
      </c>
      <c r="U61">
        <v>78</v>
      </c>
      <c r="V61">
        <v>47</v>
      </c>
      <c r="X61" t="s">
        <v>88</v>
      </c>
      <c r="Y61" t="s">
        <v>153</v>
      </c>
      <c r="Z61">
        <v>264</v>
      </c>
      <c r="AA61">
        <v>431</v>
      </c>
      <c r="AB61">
        <v>47</v>
      </c>
      <c r="AC61">
        <v>78</v>
      </c>
    </row>
    <row r="62" spans="1:29" x14ac:dyDescent="0.25">
      <c r="A62" t="s">
        <v>89</v>
      </c>
      <c r="B62">
        <v>208</v>
      </c>
      <c r="C62">
        <v>406</v>
      </c>
      <c r="D62">
        <v>114</v>
      </c>
      <c r="E62">
        <v>223</v>
      </c>
      <c r="G62" s="6">
        <f t="shared" si="0"/>
        <v>-124.00749241973227</v>
      </c>
      <c r="H62" s="6">
        <f t="shared" si="1"/>
        <v>175.28239749543832</v>
      </c>
      <c r="I62" s="7">
        <f t="shared" si="2"/>
        <v>61</v>
      </c>
      <c r="J62" s="7">
        <f t="shared" si="3"/>
        <v>61</v>
      </c>
      <c r="K62" s="7">
        <f t="shared" si="4"/>
        <v>0</v>
      </c>
      <c r="L62" s="11"/>
      <c r="M62" s="5"/>
      <c r="N62" s="5"/>
      <c r="O62" s="5"/>
      <c r="P62" t="s">
        <v>89</v>
      </c>
      <c r="Q62" t="s">
        <v>155</v>
      </c>
      <c r="R62">
        <v>114</v>
      </c>
      <c r="S62">
        <v>223</v>
      </c>
      <c r="T62">
        <v>61</v>
      </c>
      <c r="U62">
        <v>69</v>
      </c>
      <c r="V62">
        <v>68</v>
      </c>
      <c r="X62" t="s">
        <v>89</v>
      </c>
      <c r="Y62" t="s">
        <v>155</v>
      </c>
      <c r="Z62">
        <v>114</v>
      </c>
      <c r="AA62">
        <v>223</v>
      </c>
      <c r="AB62">
        <v>68</v>
      </c>
      <c r="AC62">
        <v>69</v>
      </c>
    </row>
    <row r="63" spans="1:29" x14ac:dyDescent="0.25">
      <c r="A63" t="s">
        <v>90</v>
      </c>
      <c r="B63">
        <v>368</v>
      </c>
      <c r="C63">
        <v>46</v>
      </c>
      <c r="D63">
        <v>171</v>
      </c>
      <c r="E63">
        <v>103</v>
      </c>
      <c r="G63" s="6">
        <f t="shared" si="0"/>
        <v>76.102823684984642</v>
      </c>
      <c r="H63" s="6">
        <f t="shared" si="1"/>
        <v>137.40260946898604</v>
      </c>
      <c r="I63" s="7">
        <f t="shared" si="2"/>
        <v>62</v>
      </c>
      <c r="J63" s="7">
        <f t="shared" si="3"/>
        <v>62</v>
      </c>
      <c r="K63" s="7">
        <f t="shared" si="4"/>
        <v>0</v>
      </c>
      <c r="L63" s="11"/>
      <c r="M63" s="5"/>
      <c r="N63" s="5"/>
      <c r="O63" s="5"/>
      <c r="P63" t="s">
        <v>90</v>
      </c>
      <c r="Q63" t="s">
        <v>155</v>
      </c>
      <c r="R63">
        <v>171</v>
      </c>
      <c r="S63">
        <v>103</v>
      </c>
      <c r="T63">
        <v>62</v>
      </c>
      <c r="U63">
        <v>82</v>
      </c>
      <c r="V63">
        <v>30</v>
      </c>
      <c r="X63" t="s">
        <v>90</v>
      </c>
      <c r="Y63" t="s">
        <v>155</v>
      </c>
      <c r="Z63">
        <v>171</v>
      </c>
      <c r="AA63">
        <v>103</v>
      </c>
      <c r="AB63">
        <v>30</v>
      </c>
      <c r="AC63">
        <v>82</v>
      </c>
    </row>
    <row r="64" spans="1:29" x14ac:dyDescent="0.25">
      <c r="A64" t="s">
        <v>91</v>
      </c>
      <c r="B64">
        <v>140</v>
      </c>
      <c r="C64">
        <v>328</v>
      </c>
      <c r="D64">
        <v>198</v>
      </c>
      <c r="E64">
        <v>72</v>
      </c>
      <c r="G64" s="6">
        <f t="shared" si="0"/>
        <v>-153.94650468950906</v>
      </c>
      <c r="H64" s="6">
        <f t="shared" si="1"/>
        <v>125.98679564435727</v>
      </c>
      <c r="I64" s="7">
        <f t="shared" si="2"/>
        <v>81</v>
      </c>
      <c r="J64" s="7">
        <f t="shared" si="3"/>
        <v>81</v>
      </c>
      <c r="K64" s="7">
        <f t="shared" si="4"/>
        <v>0</v>
      </c>
      <c r="L64" s="11"/>
      <c r="M64" s="5"/>
      <c r="N64" s="5"/>
      <c r="O64" s="5"/>
      <c r="P64" t="s">
        <v>91</v>
      </c>
      <c r="Q64" t="s">
        <v>155</v>
      </c>
      <c r="R64">
        <v>198</v>
      </c>
      <c r="S64">
        <v>72</v>
      </c>
      <c r="T64">
        <v>81</v>
      </c>
      <c r="U64">
        <v>64</v>
      </c>
      <c r="V64">
        <v>72</v>
      </c>
      <c r="X64" t="s">
        <v>91</v>
      </c>
      <c r="Y64" t="s">
        <v>155</v>
      </c>
      <c r="Z64">
        <v>198</v>
      </c>
      <c r="AA64">
        <v>72</v>
      </c>
      <c r="AB64">
        <v>72</v>
      </c>
      <c r="AC64">
        <v>64</v>
      </c>
    </row>
    <row r="65" spans="1:29" x14ac:dyDescent="0.25">
      <c r="A65" t="s">
        <v>92</v>
      </c>
      <c r="B65">
        <v>121</v>
      </c>
      <c r="C65">
        <v>261</v>
      </c>
      <c r="D65">
        <v>403</v>
      </c>
      <c r="E65">
        <v>421</v>
      </c>
      <c r="G65" s="6">
        <f t="shared" si="0"/>
        <v>-173.97600691768037</v>
      </c>
      <c r="H65" s="6">
        <f t="shared" si="1"/>
        <v>-65.365536264089002</v>
      </c>
      <c r="I65" s="7">
        <f t="shared" si="2"/>
        <v>109</v>
      </c>
      <c r="J65" s="7">
        <f t="shared" si="3"/>
        <v>0</v>
      </c>
      <c r="K65" s="7">
        <f t="shared" si="4"/>
        <v>109</v>
      </c>
      <c r="L65" s="11"/>
      <c r="M65" s="5"/>
      <c r="N65" s="5"/>
      <c r="O65" s="5"/>
      <c r="P65" t="s">
        <v>92</v>
      </c>
      <c r="Q65" t="s">
        <v>154</v>
      </c>
      <c r="R65">
        <v>403</v>
      </c>
      <c r="S65">
        <v>421</v>
      </c>
      <c r="T65">
        <v>109</v>
      </c>
      <c r="U65">
        <v>64</v>
      </c>
      <c r="V65">
        <v>62</v>
      </c>
      <c r="X65" t="s">
        <v>92</v>
      </c>
      <c r="Y65" t="s">
        <v>154</v>
      </c>
      <c r="Z65">
        <v>403</v>
      </c>
      <c r="AA65">
        <v>421</v>
      </c>
      <c r="AB65">
        <v>62</v>
      </c>
      <c r="AC65">
        <v>64</v>
      </c>
    </row>
    <row r="66" spans="1:29" x14ac:dyDescent="0.25">
      <c r="A66" t="s">
        <v>93</v>
      </c>
      <c r="B66">
        <v>265</v>
      </c>
      <c r="C66">
        <v>48</v>
      </c>
      <c r="D66">
        <v>125</v>
      </c>
      <c r="E66">
        <v>276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-169.54009090707086</v>
      </c>
      <c r="I66" s="7">
        <f t="shared" ref="I66:I121" si="7">MAX(1,CEILING(MIN(MOD(G66-H66,360),MOD(H66-G66,360)),1))</f>
        <v>85</v>
      </c>
      <c r="J66" s="7">
        <f t="shared" ref="J66:J121" si="8">IF(H66&gt;1,I66,0)</f>
        <v>0</v>
      </c>
      <c r="K66" s="7">
        <f t="shared" ref="K66:K121" si="9">IF(H66&lt;1,I66,0)</f>
        <v>85</v>
      </c>
      <c r="L66" s="11"/>
      <c r="M66" s="5"/>
      <c r="N66" s="5"/>
      <c r="O66" s="5"/>
      <c r="P66" t="s">
        <v>93</v>
      </c>
      <c r="Q66" t="s">
        <v>154</v>
      </c>
      <c r="R66">
        <v>125</v>
      </c>
      <c r="S66">
        <v>276</v>
      </c>
      <c r="T66">
        <v>85</v>
      </c>
      <c r="U66">
        <v>64</v>
      </c>
      <c r="V66">
        <v>51</v>
      </c>
      <c r="X66" t="s">
        <v>93</v>
      </c>
      <c r="Y66" t="s">
        <v>154</v>
      </c>
      <c r="Z66">
        <v>125</v>
      </c>
      <c r="AA66">
        <v>276</v>
      </c>
      <c r="AB66">
        <v>51</v>
      </c>
      <c r="AC66">
        <v>64</v>
      </c>
    </row>
    <row r="67" spans="1:29" x14ac:dyDescent="0.25">
      <c r="A67" t="s">
        <v>94</v>
      </c>
      <c r="B67">
        <v>438</v>
      </c>
      <c r="C67">
        <v>402</v>
      </c>
      <c r="D67">
        <v>399</v>
      </c>
      <c r="E67">
        <v>422</v>
      </c>
      <c r="G67" s="6">
        <f t="shared" si="5"/>
        <v>-53.930590100418996</v>
      </c>
      <c r="H67" s="6">
        <f t="shared" si="6"/>
        <v>-66.535977595292536</v>
      </c>
      <c r="I67" s="7">
        <f t="shared" si="7"/>
        <v>13</v>
      </c>
      <c r="J67" s="7">
        <f t="shared" si="8"/>
        <v>0</v>
      </c>
      <c r="K67" s="7">
        <f t="shared" si="9"/>
        <v>13</v>
      </c>
      <c r="L67" s="11"/>
      <c r="M67" s="5"/>
      <c r="N67" s="5"/>
      <c r="O67" s="5"/>
      <c r="P67" t="s">
        <v>94</v>
      </c>
      <c r="Q67" t="s">
        <v>154</v>
      </c>
      <c r="R67">
        <v>399</v>
      </c>
      <c r="S67">
        <v>422</v>
      </c>
      <c r="T67">
        <v>13</v>
      </c>
      <c r="U67">
        <v>62</v>
      </c>
      <c r="V67">
        <v>66</v>
      </c>
      <c r="X67" t="s">
        <v>94</v>
      </c>
      <c r="Y67" t="s">
        <v>154</v>
      </c>
      <c r="Z67">
        <v>399</v>
      </c>
      <c r="AA67">
        <v>422</v>
      </c>
      <c r="AB67">
        <v>66</v>
      </c>
      <c r="AC67">
        <v>62</v>
      </c>
    </row>
    <row r="68" spans="1:29" x14ac:dyDescent="0.25">
      <c r="A68" t="s">
        <v>95</v>
      </c>
      <c r="B68">
        <v>519</v>
      </c>
      <c r="C68">
        <v>219</v>
      </c>
      <c r="D68">
        <v>414</v>
      </c>
      <c r="E68">
        <v>413</v>
      </c>
      <c r="G68" s="6">
        <f t="shared" si="5"/>
        <v>6.0239930823196177</v>
      </c>
      <c r="H68" s="6">
        <f t="shared" si="6"/>
        <v>-61.482439773522401</v>
      </c>
      <c r="I68" s="7">
        <f t="shared" si="7"/>
        <v>68</v>
      </c>
      <c r="J68" s="7">
        <f t="shared" si="8"/>
        <v>0</v>
      </c>
      <c r="K68" s="7">
        <f t="shared" si="9"/>
        <v>68</v>
      </c>
      <c r="L68" s="11"/>
      <c r="M68" s="5"/>
      <c r="N68" s="5"/>
      <c r="O68" s="5"/>
      <c r="P68" t="s">
        <v>95</v>
      </c>
      <c r="Q68" t="s">
        <v>156</v>
      </c>
      <c r="R68">
        <v>414</v>
      </c>
      <c r="S68">
        <v>413</v>
      </c>
      <c r="T68">
        <v>68</v>
      </c>
      <c r="U68">
        <v>54</v>
      </c>
      <c r="V68">
        <v>31</v>
      </c>
      <c r="X68" t="s">
        <v>95</v>
      </c>
      <c r="Y68" t="s">
        <v>156</v>
      </c>
      <c r="Z68">
        <v>414</v>
      </c>
      <c r="AA68">
        <v>413</v>
      </c>
      <c r="AB68">
        <v>31</v>
      </c>
      <c r="AC68">
        <v>54</v>
      </c>
    </row>
    <row r="69" spans="1:29" x14ac:dyDescent="0.25">
      <c r="A69" t="s">
        <v>96</v>
      </c>
      <c r="B69">
        <v>486</v>
      </c>
      <c r="C69">
        <v>352</v>
      </c>
      <c r="D69">
        <v>132</v>
      </c>
      <c r="E69">
        <v>316</v>
      </c>
      <c r="G69" s="6">
        <f t="shared" si="5"/>
        <v>-34.007492419732273</v>
      </c>
      <c r="H69" s="6">
        <f t="shared" si="6"/>
        <v>-157.98871680208063</v>
      </c>
      <c r="I69" s="7">
        <f t="shared" si="7"/>
        <v>124</v>
      </c>
      <c r="J69" s="7">
        <f t="shared" si="8"/>
        <v>0</v>
      </c>
      <c r="K69" s="7">
        <f t="shared" si="9"/>
        <v>124</v>
      </c>
      <c r="L69" s="11"/>
      <c r="M69" s="5"/>
      <c r="N69" s="5"/>
      <c r="O69" s="5"/>
      <c r="P69" t="s">
        <v>96</v>
      </c>
      <c r="Q69" t="s">
        <v>156</v>
      </c>
      <c r="R69">
        <v>132</v>
      </c>
      <c r="S69">
        <v>316</v>
      </c>
      <c r="T69">
        <v>124</v>
      </c>
      <c r="U69">
        <v>67</v>
      </c>
      <c r="V69">
        <v>18</v>
      </c>
      <c r="X69" t="s">
        <v>96</v>
      </c>
      <c r="Y69" t="s">
        <v>156</v>
      </c>
      <c r="Z69">
        <v>132</v>
      </c>
      <c r="AA69">
        <v>316</v>
      </c>
      <c r="AB69">
        <v>18</v>
      </c>
      <c r="AC69">
        <v>67</v>
      </c>
    </row>
    <row r="70" spans="1:29" x14ac:dyDescent="0.25">
      <c r="A70" t="s">
        <v>97</v>
      </c>
      <c r="B70">
        <v>202</v>
      </c>
      <c r="C70">
        <v>78</v>
      </c>
      <c r="D70">
        <v>205</v>
      </c>
      <c r="E70">
        <v>79</v>
      </c>
      <c r="G70" s="6">
        <f t="shared" si="5"/>
        <v>126.06940989958099</v>
      </c>
      <c r="H70" s="6">
        <f t="shared" si="6"/>
        <v>125.53767779197439</v>
      </c>
      <c r="I70" s="7">
        <f t="shared" si="7"/>
        <v>1</v>
      </c>
      <c r="J70" s="7">
        <f t="shared" si="8"/>
        <v>1</v>
      </c>
      <c r="K70" s="7">
        <f t="shared" si="9"/>
        <v>0</v>
      </c>
      <c r="L70" s="11"/>
      <c r="M70" s="5"/>
      <c r="N70" s="5"/>
      <c r="O70" s="5"/>
      <c r="P70" t="s">
        <v>97</v>
      </c>
      <c r="Q70" t="s">
        <v>156</v>
      </c>
      <c r="R70">
        <v>205</v>
      </c>
      <c r="S70">
        <v>79</v>
      </c>
      <c r="T70">
        <v>1</v>
      </c>
      <c r="U70">
        <v>69</v>
      </c>
      <c r="V70">
        <v>76</v>
      </c>
      <c r="X70" t="s">
        <v>97</v>
      </c>
      <c r="Y70" t="s">
        <v>156</v>
      </c>
      <c r="Z70">
        <v>205</v>
      </c>
      <c r="AA70">
        <v>79</v>
      </c>
      <c r="AB70">
        <v>76</v>
      </c>
      <c r="AC70">
        <v>69</v>
      </c>
    </row>
    <row r="71" spans="1:29" x14ac:dyDescent="0.25">
      <c r="A71" t="s">
        <v>98</v>
      </c>
      <c r="B71">
        <v>341</v>
      </c>
      <c r="C71">
        <v>439</v>
      </c>
      <c r="D71">
        <v>225</v>
      </c>
      <c r="E71">
        <v>419</v>
      </c>
      <c r="G71" s="6">
        <f t="shared" si="5"/>
        <v>-83.97600691768038</v>
      </c>
      <c r="H71" s="6">
        <f t="shared" si="6"/>
        <v>-117.95606606368433</v>
      </c>
      <c r="I71" s="7">
        <f t="shared" si="7"/>
        <v>34</v>
      </c>
      <c r="J71" s="7">
        <f t="shared" si="8"/>
        <v>0</v>
      </c>
      <c r="K71" s="7">
        <f t="shared" si="9"/>
        <v>34</v>
      </c>
      <c r="L71" s="11"/>
      <c r="M71" s="5"/>
      <c r="N71" s="5"/>
      <c r="O71" s="5"/>
      <c r="P71" t="s">
        <v>98</v>
      </c>
      <c r="Q71" t="s">
        <v>153</v>
      </c>
      <c r="R71">
        <v>225</v>
      </c>
      <c r="S71">
        <v>419</v>
      </c>
      <c r="T71">
        <v>34</v>
      </c>
      <c r="U71">
        <v>66</v>
      </c>
      <c r="V71">
        <v>70</v>
      </c>
      <c r="X71" t="s">
        <v>98</v>
      </c>
      <c r="Y71" t="s">
        <v>153</v>
      </c>
      <c r="Z71">
        <v>225</v>
      </c>
      <c r="AA71">
        <v>419</v>
      </c>
      <c r="AB71">
        <v>70</v>
      </c>
      <c r="AC71">
        <v>66</v>
      </c>
    </row>
    <row r="72" spans="1:29" x14ac:dyDescent="0.25">
      <c r="A72" t="s">
        <v>99</v>
      </c>
      <c r="B72">
        <v>158</v>
      </c>
      <c r="C72">
        <v>358</v>
      </c>
      <c r="D72">
        <v>130</v>
      </c>
      <c r="E72">
        <v>305</v>
      </c>
      <c r="G72" s="6">
        <f t="shared" si="5"/>
        <v>-143.93059010041898</v>
      </c>
      <c r="H72" s="6">
        <f t="shared" si="6"/>
        <v>-161.11391263029068</v>
      </c>
      <c r="I72" s="7">
        <f t="shared" si="7"/>
        <v>18</v>
      </c>
      <c r="J72" s="7">
        <f t="shared" si="8"/>
        <v>0</v>
      </c>
      <c r="K72" s="7">
        <f t="shared" si="9"/>
        <v>18</v>
      </c>
      <c r="L72" s="11"/>
      <c r="M72" s="5"/>
      <c r="N72" s="5"/>
      <c r="O72" s="5"/>
      <c r="P72" t="s">
        <v>99</v>
      </c>
      <c r="Q72" t="s">
        <v>153</v>
      </c>
      <c r="R72">
        <v>130</v>
      </c>
      <c r="S72">
        <v>305</v>
      </c>
      <c r="T72">
        <v>18</v>
      </c>
      <c r="U72">
        <v>65</v>
      </c>
      <c r="V72">
        <v>61</v>
      </c>
      <c r="X72" t="s">
        <v>99</v>
      </c>
      <c r="Y72" t="s">
        <v>153</v>
      </c>
      <c r="Z72">
        <v>130</v>
      </c>
      <c r="AA72">
        <v>305</v>
      </c>
      <c r="AB72">
        <v>61</v>
      </c>
      <c r="AC72">
        <v>65</v>
      </c>
    </row>
    <row r="73" spans="1:29" x14ac:dyDescent="0.25">
      <c r="A73" t="s">
        <v>100</v>
      </c>
      <c r="B73">
        <v>128</v>
      </c>
      <c r="C73">
        <v>295</v>
      </c>
      <c r="D73">
        <v>123</v>
      </c>
      <c r="E73">
        <v>292</v>
      </c>
      <c r="G73" s="6">
        <f t="shared" si="5"/>
        <v>-164.01519847976542</v>
      </c>
      <c r="H73" s="6">
        <f t="shared" si="6"/>
        <v>-165.21349754165601</v>
      </c>
      <c r="I73" s="7">
        <f t="shared" si="7"/>
        <v>2</v>
      </c>
      <c r="J73" s="7">
        <f t="shared" si="8"/>
        <v>0</v>
      </c>
      <c r="K73" s="7">
        <f t="shared" si="9"/>
        <v>2</v>
      </c>
      <c r="L73" s="11"/>
      <c r="M73" s="5"/>
      <c r="N73" s="5"/>
      <c r="O73" s="5"/>
      <c r="P73" t="s">
        <v>100</v>
      </c>
      <c r="Q73" t="s">
        <v>153</v>
      </c>
      <c r="R73">
        <v>123</v>
      </c>
      <c r="S73">
        <v>292</v>
      </c>
      <c r="T73">
        <v>2</v>
      </c>
      <c r="U73">
        <v>65</v>
      </c>
      <c r="V73">
        <v>91</v>
      </c>
      <c r="X73" t="s">
        <v>100</v>
      </c>
      <c r="Y73" t="s">
        <v>153</v>
      </c>
      <c r="Z73">
        <v>123</v>
      </c>
      <c r="AA73">
        <v>292</v>
      </c>
      <c r="AB73">
        <v>91</v>
      </c>
      <c r="AC73">
        <v>65</v>
      </c>
    </row>
    <row r="74" spans="1:29" x14ac:dyDescent="0.25">
      <c r="A74" t="s">
        <v>101</v>
      </c>
      <c r="B74">
        <v>429</v>
      </c>
      <c r="C74">
        <v>72</v>
      </c>
      <c r="D74">
        <v>122</v>
      </c>
      <c r="E74">
        <v>187</v>
      </c>
      <c r="G74" s="6">
        <f t="shared" si="5"/>
        <v>57.024108802689561</v>
      </c>
      <c r="H74" s="6">
        <f t="shared" si="6"/>
        <v>165.0145641896782</v>
      </c>
      <c r="I74" s="7">
        <f t="shared" si="7"/>
        <v>108</v>
      </c>
      <c r="J74" s="7">
        <f t="shared" si="8"/>
        <v>108</v>
      </c>
      <c r="K74" s="7">
        <f t="shared" si="9"/>
        <v>0</v>
      </c>
      <c r="L74" s="11"/>
      <c r="M74" s="5"/>
      <c r="N74" s="5"/>
      <c r="O74" s="5"/>
      <c r="P74" t="s">
        <v>101</v>
      </c>
      <c r="Q74" t="s">
        <v>155</v>
      </c>
      <c r="R74">
        <v>122</v>
      </c>
      <c r="S74">
        <v>187</v>
      </c>
      <c r="T74">
        <v>108</v>
      </c>
      <c r="U74">
        <v>84</v>
      </c>
      <c r="V74">
        <v>27</v>
      </c>
      <c r="X74" t="s">
        <v>101</v>
      </c>
      <c r="Y74" t="s">
        <v>155</v>
      </c>
      <c r="Z74">
        <v>122</v>
      </c>
      <c r="AA74">
        <v>187</v>
      </c>
      <c r="AB74">
        <v>27</v>
      </c>
      <c r="AC74">
        <v>84</v>
      </c>
    </row>
    <row r="75" spans="1:29" x14ac:dyDescent="0.25">
      <c r="A75" t="s">
        <v>102</v>
      </c>
      <c r="B75">
        <v>504</v>
      </c>
      <c r="C75">
        <v>318</v>
      </c>
      <c r="D75">
        <v>509</v>
      </c>
      <c r="E75">
        <v>300</v>
      </c>
      <c r="G75" s="6">
        <f t="shared" si="5"/>
        <v>-22.972721330828662</v>
      </c>
      <c r="H75" s="6">
        <f t="shared" si="6"/>
        <v>-17.61257784292383</v>
      </c>
      <c r="I75" s="7">
        <f t="shared" si="7"/>
        <v>6</v>
      </c>
      <c r="J75" s="7">
        <f t="shared" si="8"/>
        <v>0</v>
      </c>
      <c r="K75" s="7">
        <f t="shared" si="9"/>
        <v>6</v>
      </c>
      <c r="L75" s="11"/>
      <c r="M75" s="5"/>
      <c r="N75" s="5"/>
      <c r="O75" s="5"/>
      <c r="P75" t="s">
        <v>102</v>
      </c>
      <c r="Q75" t="s">
        <v>155</v>
      </c>
      <c r="R75">
        <v>509</v>
      </c>
      <c r="S75">
        <v>300</v>
      </c>
      <c r="T75">
        <v>6</v>
      </c>
      <c r="U75">
        <v>76</v>
      </c>
      <c r="V75">
        <v>88</v>
      </c>
      <c r="X75" t="s">
        <v>102</v>
      </c>
      <c r="Y75" t="s">
        <v>155</v>
      </c>
      <c r="Z75">
        <v>509</v>
      </c>
      <c r="AA75">
        <v>300</v>
      </c>
      <c r="AB75">
        <v>88</v>
      </c>
      <c r="AC75">
        <v>76</v>
      </c>
    </row>
    <row r="76" spans="1:29" x14ac:dyDescent="0.25">
      <c r="A76" t="s">
        <v>103</v>
      </c>
      <c r="B76">
        <v>498</v>
      </c>
      <c r="C76">
        <v>149</v>
      </c>
      <c r="D76">
        <v>515</v>
      </c>
      <c r="E76">
        <v>250</v>
      </c>
      <c r="G76" s="6">
        <f t="shared" si="5"/>
        <v>27.077751402926548</v>
      </c>
      <c r="H76" s="6">
        <f t="shared" si="6"/>
        <v>-2.9356734464211729</v>
      </c>
      <c r="I76" s="7">
        <f t="shared" si="7"/>
        <v>31</v>
      </c>
      <c r="J76" s="7">
        <f t="shared" si="8"/>
        <v>0</v>
      </c>
      <c r="K76" s="7">
        <f t="shared" si="9"/>
        <v>31</v>
      </c>
      <c r="L76" s="11"/>
      <c r="M76" s="5"/>
      <c r="N76" s="5"/>
      <c r="O76" s="5"/>
      <c r="P76" t="s">
        <v>103</v>
      </c>
      <c r="Q76" t="s">
        <v>155</v>
      </c>
      <c r="R76">
        <v>515</v>
      </c>
      <c r="S76">
        <v>250</v>
      </c>
      <c r="T76">
        <v>31</v>
      </c>
      <c r="U76">
        <v>74</v>
      </c>
      <c r="V76">
        <v>62</v>
      </c>
      <c r="X76" t="s">
        <v>103</v>
      </c>
      <c r="Y76" t="s">
        <v>155</v>
      </c>
      <c r="Z76">
        <v>515</v>
      </c>
      <c r="AA76">
        <v>250</v>
      </c>
      <c r="AB76">
        <v>62</v>
      </c>
      <c r="AC76">
        <v>74</v>
      </c>
    </row>
    <row r="77" spans="1:29" x14ac:dyDescent="0.25">
      <c r="A77" t="s">
        <v>104</v>
      </c>
      <c r="B77">
        <v>229</v>
      </c>
      <c r="C77">
        <v>62</v>
      </c>
      <c r="D77">
        <v>224</v>
      </c>
      <c r="E77">
        <v>62</v>
      </c>
      <c r="G77" s="6">
        <f t="shared" si="5"/>
        <v>117.07775140292654</v>
      </c>
      <c r="H77" s="6">
        <f t="shared" si="6"/>
        <v>118.33913203589589</v>
      </c>
      <c r="I77" s="7">
        <f t="shared" si="7"/>
        <v>2</v>
      </c>
      <c r="J77" s="7">
        <f t="shared" si="8"/>
        <v>2</v>
      </c>
      <c r="K77" s="7">
        <f t="shared" si="9"/>
        <v>0</v>
      </c>
      <c r="L77" s="11"/>
      <c r="M77" s="5"/>
      <c r="N77" s="5"/>
      <c r="O77" s="5"/>
      <c r="P77" t="s">
        <v>104</v>
      </c>
      <c r="Q77" t="s">
        <v>154</v>
      </c>
      <c r="R77">
        <v>224</v>
      </c>
      <c r="S77">
        <v>62</v>
      </c>
      <c r="T77">
        <v>2</v>
      </c>
      <c r="U77">
        <v>78</v>
      </c>
      <c r="V77">
        <v>83</v>
      </c>
      <c r="X77" t="s">
        <v>104</v>
      </c>
      <c r="Y77" t="s">
        <v>154</v>
      </c>
      <c r="Z77">
        <v>224</v>
      </c>
      <c r="AA77">
        <v>62</v>
      </c>
      <c r="AB77">
        <v>83</v>
      </c>
      <c r="AC77">
        <v>78</v>
      </c>
    </row>
    <row r="78" spans="1:29" x14ac:dyDescent="0.25">
      <c r="A78" t="s">
        <v>105</v>
      </c>
      <c r="B78">
        <v>120</v>
      </c>
      <c r="C78">
        <v>230</v>
      </c>
      <c r="D78">
        <v>122</v>
      </c>
      <c r="E78">
        <v>238</v>
      </c>
      <c r="G78" s="6">
        <f t="shared" si="5"/>
        <v>177.13759477388825</v>
      </c>
      <c r="H78" s="6">
        <f t="shared" si="6"/>
        <v>179.42127443439225</v>
      </c>
      <c r="I78" s="7">
        <f t="shared" si="7"/>
        <v>3</v>
      </c>
      <c r="J78" s="7">
        <f t="shared" si="8"/>
        <v>3</v>
      </c>
      <c r="K78" s="7">
        <f t="shared" si="9"/>
        <v>0</v>
      </c>
      <c r="L78" s="11"/>
      <c r="M78" s="5"/>
      <c r="N78" s="5"/>
      <c r="O78" s="5"/>
      <c r="P78" t="s">
        <v>105</v>
      </c>
      <c r="Q78" t="s">
        <v>154</v>
      </c>
      <c r="R78">
        <v>122</v>
      </c>
      <c r="S78">
        <v>238</v>
      </c>
      <c r="T78">
        <v>3</v>
      </c>
      <c r="U78">
        <v>70</v>
      </c>
      <c r="V78">
        <v>74</v>
      </c>
      <c r="X78" t="s">
        <v>105</v>
      </c>
      <c r="Y78" t="s">
        <v>154</v>
      </c>
      <c r="Z78">
        <v>122</v>
      </c>
      <c r="AA78">
        <v>238</v>
      </c>
      <c r="AB78">
        <v>74</v>
      </c>
      <c r="AC78">
        <v>70</v>
      </c>
    </row>
    <row r="79" spans="1:29" x14ac:dyDescent="0.25">
      <c r="A79" t="s">
        <v>106</v>
      </c>
      <c r="B79">
        <v>519</v>
      </c>
      <c r="C79">
        <v>216</v>
      </c>
      <c r="D79">
        <v>227</v>
      </c>
      <c r="E79">
        <v>417</v>
      </c>
      <c r="G79" s="6">
        <f t="shared" si="5"/>
        <v>6.8768307374367952</v>
      </c>
      <c r="H79" s="6">
        <f t="shared" si="6"/>
        <v>-117.71850162818336</v>
      </c>
      <c r="I79" s="7">
        <f t="shared" si="7"/>
        <v>125</v>
      </c>
      <c r="J79" s="7">
        <f t="shared" si="8"/>
        <v>0</v>
      </c>
      <c r="K79" s="7">
        <f t="shared" si="9"/>
        <v>125</v>
      </c>
      <c r="L79" s="11"/>
      <c r="M79" s="5"/>
      <c r="N79" s="5"/>
      <c r="O79" s="5"/>
      <c r="P79" t="s">
        <v>106</v>
      </c>
      <c r="Q79" t="s">
        <v>154</v>
      </c>
      <c r="R79">
        <v>227</v>
      </c>
      <c r="S79">
        <v>417</v>
      </c>
      <c r="T79">
        <v>125</v>
      </c>
      <c r="U79">
        <v>46</v>
      </c>
      <c r="V79">
        <v>31</v>
      </c>
      <c r="X79" t="s">
        <v>106</v>
      </c>
      <c r="Y79" t="s">
        <v>154</v>
      </c>
      <c r="Z79">
        <v>227</v>
      </c>
      <c r="AA79">
        <v>417</v>
      </c>
      <c r="AB79">
        <v>31</v>
      </c>
      <c r="AC79">
        <v>46</v>
      </c>
    </row>
    <row r="80" spans="1:29" x14ac:dyDescent="0.25">
      <c r="A80" t="s">
        <v>107</v>
      </c>
      <c r="B80">
        <v>310</v>
      </c>
      <c r="C80">
        <v>440</v>
      </c>
      <c r="D80">
        <v>326</v>
      </c>
      <c r="E80">
        <v>442</v>
      </c>
      <c r="G80" s="6">
        <f t="shared" si="5"/>
        <v>-92.862405226111747</v>
      </c>
      <c r="H80" s="6">
        <f t="shared" si="6"/>
        <v>-88.298645394673883</v>
      </c>
      <c r="I80" s="7">
        <f t="shared" si="7"/>
        <v>5</v>
      </c>
      <c r="J80" s="7">
        <f t="shared" si="8"/>
        <v>0</v>
      </c>
      <c r="K80" s="7">
        <f t="shared" si="9"/>
        <v>5</v>
      </c>
      <c r="L80" s="11"/>
      <c r="M80" s="5"/>
      <c r="N80" s="5"/>
      <c r="O80" s="5"/>
      <c r="P80" t="s">
        <v>107</v>
      </c>
      <c r="Q80" t="s">
        <v>156</v>
      </c>
      <c r="R80">
        <v>326</v>
      </c>
      <c r="S80">
        <v>442</v>
      </c>
      <c r="T80">
        <v>5</v>
      </c>
      <c r="U80">
        <v>80</v>
      </c>
      <c r="V80">
        <v>72</v>
      </c>
      <c r="X80" t="s">
        <v>107</v>
      </c>
      <c r="Y80" t="s">
        <v>156</v>
      </c>
      <c r="Z80">
        <v>326</v>
      </c>
      <c r="AA80">
        <v>442</v>
      </c>
      <c r="AB80">
        <v>72</v>
      </c>
      <c r="AC80">
        <v>80</v>
      </c>
    </row>
    <row r="81" spans="1:29" x14ac:dyDescent="0.25">
      <c r="A81" t="s">
        <v>108</v>
      </c>
      <c r="B81">
        <v>200</v>
      </c>
      <c r="C81">
        <v>80</v>
      </c>
      <c r="D81">
        <v>373</v>
      </c>
      <c r="E81">
        <v>43</v>
      </c>
      <c r="G81" s="6">
        <f t="shared" si="5"/>
        <v>126.86989764584402</v>
      </c>
      <c r="H81" s="6">
        <f t="shared" si="6"/>
        <v>74.941942530272968</v>
      </c>
      <c r="I81" s="7">
        <f t="shared" si="7"/>
        <v>52</v>
      </c>
      <c r="J81" s="7">
        <f t="shared" si="8"/>
        <v>52</v>
      </c>
      <c r="K81" s="7">
        <f t="shared" si="9"/>
        <v>0</v>
      </c>
      <c r="L81" s="11"/>
      <c r="M81" s="5"/>
      <c r="N81" s="5"/>
      <c r="O81" s="5"/>
      <c r="P81" t="s">
        <v>108</v>
      </c>
      <c r="Q81" t="s">
        <v>156</v>
      </c>
      <c r="R81">
        <v>373</v>
      </c>
      <c r="S81">
        <v>43</v>
      </c>
      <c r="T81">
        <v>52</v>
      </c>
      <c r="U81">
        <v>67</v>
      </c>
      <c r="V81">
        <v>7</v>
      </c>
      <c r="X81" t="s">
        <v>108</v>
      </c>
      <c r="Y81" t="s">
        <v>156</v>
      </c>
      <c r="Z81">
        <v>373</v>
      </c>
      <c r="AA81">
        <v>43</v>
      </c>
      <c r="AB81">
        <v>7</v>
      </c>
      <c r="AC81">
        <v>67</v>
      </c>
    </row>
    <row r="82" spans="1:29" x14ac:dyDescent="0.25">
      <c r="A82" t="s">
        <v>109</v>
      </c>
      <c r="B82">
        <v>262</v>
      </c>
      <c r="C82">
        <v>49</v>
      </c>
      <c r="D82">
        <v>125</v>
      </c>
      <c r="E82">
        <v>257</v>
      </c>
      <c r="G82" s="6">
        <f t="shared" si="5"/>
        <v>106.89169574467449</v>
      </c>
      <c r="H82" s="6">
        <f t="shared" si="6"/>
        <v>-175.01758040962417</v>
      </c>
      <c r="I82" s="7">
        <f t="shared" si="7"/>
        <v>79</v>
      </c>
      <c r="J82" s="7">
        <f t="shared" si="8"/>
        <v>0</v>
      </c>
      <c r="K82" s="7">
        <f t="shared" si="9"/>
        <v>79</v>
      </c>
      <c r="L82" s="11"/>
      <c r="M82" s="5"/>
      <c r="N82" s="5"/>
      <c r="O82" s="5"/>
      <c r="P82" t="s">
        <v>109</v>
      </c>
      <c r="Q82" t="s">
        <v>156</v>
      </c>
      <c r="R82">
        <v>125</v>
      </c>
      <c r="S82">
        <v>257</v>
      </c>
      <c r="T82">
        <v>79</v>
      </c>
      <c r="U82">
        <v>68</v>
      </c>
      <c r="V82">
        <v>76</v>
      </c>
      <c r="X82" t="s">
        <v>109</v>
      </c>
      <c r="Y82" t="s">
        <v>156</v>
      </c>
      <c r="Z82">
        <v>125</v>
      </c>
      <c r="AA82">
        <v>257</v>
      </c>
      <c r="AB82">
        <v>76</v>
      </c>
      <c r="AC82">
        <v>68</v>
      </c>
    </row>
    <row r="83" spans="1:29" x14ac:dyDescent="0.25">
      <c r="A83" t="s">
        <v>110</v>
      </c>
      <c r="B83">
        <v>174</v>
      </c>
      <c r="C83">
        <v>104</v>
      </c>
      <c r="D83">
        <v>163</v>
      </c>
      <c r="E83">
        <v>361</v>
      </c>
      <c r="G83" s="6">
        <f t="shared" si="5"/>
        <v>137.03091423685311</v>
      </c>
      <c r="H83" s="6">
        <f t="shared" si="6"/>
        <v>-142.37853584267384</v>
      </c>
      <c r="I83" s="7">
        <f t="shared" si="7"/>
        <v>81</v>
      </c>
      <c r="J83" s="7">
        <f t="shared" si="8"/>
        <v>0</v>
      </c>
      <c r="K83" s="7">
        <f t="shared" si="9"/>
        <v>81</v>
      </c>
      <c r="L83" s="11"/>
      <c r="M83" s="5"/>
      <c r="N83" s="5"/>
      <c r="O83" s="5"/>
      <c r="P83" t="s">
        <v>110</v>
      </c>
      <c r="Q83" t="s">
        <v>153</v>
      </c>
      <c r="R83">
        <v>163</v>
      </c>
      <c r="S83">
        <v>361</v>
      </c>
      <c r="T83">
        <v>81</v>
      </c>
      <c r="U83">
        <v>74</v>
      </c>
      <c r="V83">
        <v>51</v>
      </c>
      <c r="X83" t="s">
        <v>110</v>
      </c>
      <c r="Y83" t="s">
        <v>153</v>
      </c>
      <c r="Z83">
        <v>163</v>
      </c>
      <c r="AA83">
        <v>361</v>
      </c>
      <c r="AB83">
        <v>51</v>
      </c>
      <c r="AC83">
        <v>74</v>
      </c>
    </row>
    <row r="84" spans="1:29" x14ac:dyDescent="0.25">
      <c r="A84" t="s">
        <v>111</v>
      </c>
      <c r="B84">
        <v>398</v>
      </c>
      <c r="C84">
        <v>56</v>
      </c>
      <c r="D84">
        <v>493</v>
      </c>
      <c r="E84">
        <v>146</v>
      </c>
      <c r="G84" s="6">
        <f t="shared" si="5"/>
        <v>67.027278669171338</v>
      </c>
      <c r="H84" s="6">
        <f t="shared" si="6"/>
        <v>28.517560226477599</v>
      </c>
      <c r="I84" s="7">
        <f t="shared" si="7"/>
        <v>39</v>
      </c>
      <c r="J84" s="7">
        <f t="shared" si="8"/>
        <v>39</v>
      </c>
      <c r="K84" s="7">
        <f t="shared" si="9"/>
        <v>0</v>
      </c>
      <c r="L84" s="11"/>
      <c r="M84" s="5"/>
      <c r="N84" s="5"/>
      <c r="O84" s="5"/>
      <c r="P84" t="s">
        <v>111</v>
      </c>
      <c r="Q84" t="s">
        <v>153</v>
      </c>
      <c r="R84">
        <v>493</v>
      </c>
      <c r="S84">
        <v>146</v>
      </c>
      <c r="T84">
        <v>39</v>
      </c>
      <c r="U84">
        <v>80</v>
      </c>
      <c r="V84">
        <v>72</v>
      </c>
      <c r="X84" t="s">
        <v>111</v>
      </c>
      <c r="Y84" t="s">
        <v>153</v>
      </c>
      <c r="Z84">
        <v>493</v>
      </c>
      <c r="AA84">
        <v>146</v>
      </c>
      <c r="AB84">
        <v>72</v>
      </c>
      <c r="AC84">
        <v>80</v>
      </c>
    </row>
    <row r="85" spans="1:29" x14ac:dyDescent="0.25">
      <c r="A85" t="s">
        <v>112</v>
      </c>
      <c r="B85">
        <v>488</v>
      </c>
      <c r="C85">
        <v>349</v>
      </c>
      <c r="D85">
        <v>231</v>
      </c>
      <c r="E85">
        <v>58</v>
      </c>
      <c r="G85" s="6">
        <f t="shared" si="5"/>
        <v>-32.975891197310439</v>
      </c>
      <c r="H85" s="6">
        <f t="shared" si="6"/>
        <v>116.05914132737382</v>
      </c>
      <c r="I85" s="7">
        <f t="shared" si="7"/>
        <v>150</v>
      </c>
      <c r="J85" s="7">
        <f t="shared" si="8"/>
        <v>150</v>
      </c>
      <c r="K85" s="7">
        <f t="shared" si="9"/>
        <v>0</v>
      </c>
      <c r="L85" s="11"/>
      <c r="M85" s="5"/>
      <c r="N85" s="5"/>
      <c r="O85" s="5"/>
      <c r="P85" t="s">
        <v>112</v>
      </c>
      <c r="Q85" t="s">
        <v>153</v>
      </c>
      <c r="R85">
        <v>231</v>
      </c>
      <c r="S85">
        <v>58</v>
      </c>
      <c r="T85">
        <v>150</v>
      </c>
      <c r="U85">
        <v>78</v>
      </c>
      <c r="V85">
        <v>22</v>
      </c>
      <c r="X85" t="s">
        <v>112</v>
      </c>
      <c r="Y85" t="s">
        <v>153</v>
      </c>
      <c r="Z85">
        <v>231</v>
      </c>
      <c r="AA85">
        <v>58</v>
      </c>
      <c r="AB85">
        <v>22</v>
      </c>
      <c r="AC85">
        <v>78</v>
      </c>
    </row>
    <row r="86" spans="1:29" x14ac:dyDescent="0.25">
      <c r="A86" t="s">
        <v>113</v>
      </c>
      <c r="B86">
        <v>135</v>
      </c>
      <c r="C86">
        <v>165</v>
      </c>
      <c r="D86">
        <v>408</v>
      </c>
      <c r="E86">
        <v>63</v>
      </c>
      <c r="G86" s="6">
        <f t="shared" si="5"/>
        <v>157.93210043758978</v>
      </c>
      <c r="H86" s="6">
        <f t="shared" si="6"/>
        <v>63.564577062185272</v>
      </c>
      <c r="I86" s="7">
        <f t="shared" si="7"/>
        <v>95</v>
      </c>
      <c r="J86" s="7">
        <f t="shared" si="8"/>
        <v>95</v>
      </c>
      <c r="K86" s="7">
        <f t="shared" si="9"/>
        <v>0</v>
      </c>
      <c r="L86" s="11"/>
      <c r="M86" s="5"/>
      <c r="N86" s="5"/>
      <c r="O86" s="5"/>
      <c r="P86" t="s">
        <v>113</v>
      </c>
      <c r="Q86" t="s">
        <v>155</v>
      </c>
      <c r="R86">
        <v>408</v>
      </c>
      <c r="S86">
        <v>63</v>
      </c>
      <c r="T86">
        <v>95</v>
      </c>
      <c r="U86">
        <v>72</v>
      </c>
      <c r="V86">
        <v>8</v>
      </c>
      <c r="X86" t="s">
        <v>113</v>
      </c>
      <c r="Y86" t="s">
        <v>155</v>
      </c>
      <c r="Z86">
        <v>408</v>
      </c>
      <c r="AA86">
        <v>63</v>
      </c>
      <c r="AB86">
        <v>8</v>
      </c>
      <c r="AC86">
        <v>72</v>
      </c>
    </row>
    <row r="87" spans="1:29" x14ac:dyDescent="0.25">
      <c r="A87" t="s">
        <v>114</v>
      </c>
      <c r="B87">
        <v>124</v>
      </c>
      <c r="C87">
        <v>198</v>
      </c>
      <c r="D87">
        <v>194</v>
      </c>
      <c r="E87">
        <v>80</v>
      </c>
      <c r="G87" s="6">
        <f t="shared" si="5"/>
        <v>167.90524292298787</v>
      </c>
      <c r="H87" s="6">
        <f t="shared" si="6"/>
        <v>128.22043205485002</v>
      </c>
      <c r="I87" s="7">
        <f t="shared" si="7"/>
        <v>40</v>
      </c>
      <c r="J87" s="7">
        <f t="shared" si="8"/>
        <v>40</v>
      </c>
      <c r="K87" s="7">
        <f t="shared" si="9"/>
        <v>0</v>
      </c>
      <c r="L87" s="11"/>
      <c r="M87" s="5"/>
      <c r="N87" s="5"/>
      <c r="O87" s="5"/>
      <c r="P87" t="s">
        <v>114</v>
      </c>
      <c r="Q87" t="s">
        <v>155</v>
      </c>
      <c r="R87">
        <v>194</v>
      </c>
      <c r="S87">
        <v>80</v>
      </c>
      <c r="T87">
        <v>40</v>
      </c>
      <c r="U87">
        <v>59</v>
      </c>
      <c r="V87">
        <v>15</v>
      </c>
      <c r="X87" t="s">
        <v>114</v>
      </c>
      <c r="Y87" t="s">
        <v>155</v>
      </c>
      <c r="Z87">
        <v>194</v>
      </c>
      <c r="AA87">
        <v>80</v>
      </c>
      <c r="AB87">
        <v>15</v>
      </c>
      <c r="AC87">
        <v>59</v>
      </c>
    </row>
    <row r="88" spans="1:29" x14ac:dyDescent="0.25">
      <c r="A88" t="s">
        <v>115</v>
      </c>
      <c r="B88">
        <v>327</v>
      </c>
      <c r="C88">
        <v>40</v>
      </c>
      <c r="D88">
        <v>306</v>
      </c>
      <c r="E88">
        <v>36</v>
      </c>
      <c r="G88" s="6">
        <f t="shared" si="5"/>
        <v>87.995465967894106</v>
      </c>
      <c r="H88" s="6">
        <f t="shared" si="6"/>
        <v>93.925907703683976</v>
      </c>
      <c r="I88" s="7">
        <f t="shared" si="7"/>
        <v>6</v>
      </c>
      <c r="J88" s="7">
        <f t="shared" si="8"/>
        <v>6</v>
      </c>
      <c r="K88" s="7">
        <f t="shared" si="9"/>
        <v>0</v>
      </c>
      <c r="L88" s="11"/>
      <c r="M88" s="5"/>
      <c r="N88" s="5"/>
      <c r="O88" s="5"/>
      <c r="P88" t="s">
        <v>115</v>
      </c>
      <c r="Q88" t="s">
        <v>155</v>
      </c>
      <c r="R88">
        <v>306</v>
      </c>
      <c r="S88">
        <v>36</v>
      </c>
      <c r="T88">
        <v>6</v>
      </c>
      <c r="U88">
        <v>72</v>
      </c>
      <c r="V88">
        <v>60</v>
      </c>
      <c r="X88" t="s">
        <v>115</v>
      </c>
      <c r="Y88" t="s">
        <v>155</v>
      </c>
      <c r="Z88">
        <v>306</v>
      </c>
      <c r="AA88">
        <v>36</v>
      </c>
      <c r="AB88">
        <v>60</v>
      </c>
      <c r="AC88">
        <v>72</v>
      </c>
    </row>
    <row r="89" spans="1:29" x14ac:dyDescent="0.25">
      <c r="A89" t="s">
        <v>116</v>
      </c>
      <c r="B89">
        <v>214</v>
      </c>
      <c r="C89">
        <v>410</v>
      </c>
      <c r="D89">
        <v>246</v>
      </c>
      <c r="E89">
        <v>427</v>
      </c>
      <c r="G89" s="6">
        <f t="shared" si="5"/>
        <v>-121.94475277620339</v>
      </c>
      <c r="H89" s="6">
        <f t="shared" si="6"/>
        <v>-111.58979168771398</v>
      </c>
      <c r="I89" s="7">
        <f t="shared" si="7"/>
        <v>11</v>
      </c>
      <c r="J89" s="7">
        <f t="shared" si="8"/>
        <v>0</v>
      </c>
      <c r="K89" s="7">
        <f t="shared" si="9"/>
        <v>11</v>
      </c>
      <c r="L89" s="11"/>
      <c r="M89" s="5"/>
      <c r="N89" s="5"/>
      <c r="O89" s="5"/>
      <c r="P89" t="s">
        <v>116</v>
      </c>
      <c r="Q89" t="s">
        <v>154</v>
      </c>
      <c r="R89">
        <v>246</v>
      </c>
      <c r="S89">
        <v>427</v>
      </c>
      <c r="T89">
        <v>11</v>
      </c>
      <c r="U89">
        <v>70</v>
      </c>
      <c r="V89">
        <v>64</v>
      </c>
      <c r="X89" t="s">
        <v>116</v>
      </c>
      <c r="Y89" t="s">
        <v>154</v>
      </c>
      <c r="Z89">
        <v>246</v>
      </c>
      <c r="AA89">
        <v>427</v>
      </c>
      <c r="AB89">
        <v>64</v>
      </c>
      <c r="AC89">
        <v>70</v>
      </c>
    </row>
    <row r="90" spans="1:29" x14ac:dyDescent="0.25">
      <c r="A90" t="s">
        <v>117</v>
      </c>
      <c r="B90">
        <v>443</v>
      </c>
      <c r="C90">
        <v>398</v>
      </c>
      <c r="D90">
        <v>117</v>
      </c>
      <c r="E90">
        <v>262</v>
      </c>
      <c r="G90" s="6">
        <f t="shared" si="5"/>
        <v>-52.099919644631633</v>
      </c>
      <c r="H90" s="6">
        <f t="shared" si="6"/>
        <v>-173.81474508441767</v>
      </c>
      <c r="I90" s="7">
        <f t="shared" si="7"/>
        <v>122</v>
      </c>
      <c r="J90" s="7">
        <f t="shared" si="8"/>
        <v>0</v>
      </c>
      <c r="K90" s="7">
        <f t="shared" si="9"/>
        <v>122</v>
      </c>
      <c r="L90" s="11"/>
      <c r="M90" s="5"/>
      <c r="N90" s="5"/>
      <c r="O90" s="5"/>
      <c r="P90" t="s">
        <v>117</v>
      </c>
      <c r="Q90" t="s">
        <v>154</v>
      </c>
      <c r="R90">
        <v>117</v>
      </c>
      <c r="S90">
        <v>262</v>
      </c>
      <c r="T90">
        <v>122</v>
      </c>
      <c r="U90">
        <v>66</v>
      </c>
      <c r="V90">
        <v>22</v>
      </c>
      <c r="X90" t="s">
        <v>117</v>
      </c>
      <c r="Y90" t="s">
        <v>154</v>
      </c>
      <c r="Z90">
        <v>117</v>
      </c>
      <c r="AA90">
        <v>262</v>
      </c>
      <c r="AB90">
        <v>22</v>
      </c>
      <c r="AC90">
        <v>66</v>
      </c>
    </row>
    <row r="91" spans="1:29" x14ac:dyDescent="0.25">
      <c r="A91" t="s">
        <v>118</v>
      </c>
      <c r="B91">
        <v>469</v>
      </c>
      <c r="C91">
        <v>374</v>
      </c>
      <c r="D91">
        <v>445</v>
      </c>
      <c r="E91">
        <v>384</v>
      </c>
      <c r="G91" s="6">
        <f t="shared" si="5"/>
        <v>-41.965960353054982</v>
      </c>
      <c r="H91" s="6">
        <f t="shared" si="6"/>
        <v>-49.040204018404204</v>
      </c>
      <c r="I91" s="7">
        <f t="shared" si="7"/>
        <v>8</v>
      </c>
      <c r="J91" s="7">
        <f t="shared" si="8"/>
        <v>0</v>
      </c>
      <c r="K91" s="7">
        <f t="shared" si="9"/>
        <v>8</v>
      </c>
      <c r="L91" s="11"/>
      <c r="M91" s="5"/>
      <c r="N91" s="5"/>
      <c r="O91" s="5"/>
      <c r="P91" t="s">
        <v>118</v>
      </c>
      <c r="Q91" t="s">
        <v>154</v>
      </c>
      <c r="R91">
        <v>445</v>
      </c>
      <c r="S91">
        <v>384</v>
      </c>
      <c r="T91">
        <v>8</v>
      </c>
      <c r="U91">
        <v>54</v>
      </c>
      <c r="V91">
        <v>58</v>
      </c>
      <c r="X91" t="s">
        <v>118</v>
      </c>
      <c r="Y91" t="s">
        <v>154</v>
      </c>
      <c r="Z91">
        <v>445</v>
      </c>
      <c r="AA91">
        <v>384</v>
      </c>
      <c r="AB91">
        <v>58</v>
      </c>
      <c r="AC91">
        <v>54</v>
      </c>
    </row>
    <row r="92" spans="1:29" x14ac:dyDescent="0.25">
      <c r="A92" t="s">
        <v>119</v>
      </c>
      <c r="B92">
        <v>426</v>
      </c>
      <c r="C92">
        <v>70</v>
      </c>
      <c r="D92">
        <v>150</v>
      </c>
      <c r="E92">
        <v>344</v>
      </c>
      <c r="G92" s="6">
        <f t="shared" si="5"/>
        <v>58.055247223796606</v>
      </c>
      <c r="H92" s="6">
        <f t="shared" si="6"/>
        <v>-148.54317664244476</v>
      </c>
      <c r="I92" s="7">
        <f t="shared" si="7"/>
        <v>154</v>
      </c>
      <c r="J92" s="7">
        <f t="shared" si="8"/>
        <v>0</v>
      </c>
      <c r="K92" s="7">
        <f t="shared" si="9"/>
        <v>154</v>
      </c>
      <c r="L92" s="11"/>
      <c r="M92" s="5"/>
      <c r="N92" s="5"/>
      <c r="O92" s="5"/>
      <c r="P92" t="s">
        <v>119</v>
      </c>
      <c r="Q92" t="s">
        <v>156</v>
      </c>
      <c r="R92">
        <v>150</v>
      </c>
      <c r="S92">
        <v>344</v>
      </c>
      <c r="T92">
        <v>154</v>
      </c>
      <c r="U92">
        <v>71</v>
      </c>
      <c r="V92">
        <v>20</v>
      </c>
      <c r="X92" t="s">
        <v>119</v>
      </c>
      <c r="Y92" t="s">
        <v>156</v>
      </c>
      <c r="Z92">
        <v>150</v>
      </c>
      <c r="AA92">
        <v>344</v>
      </c>
      <c r="AB92">
        <v>20</v>
      </c>
      <c r="AC92">
        <v>71</v>
      </c>
    </row>
    <row r="93" spans="1:29" x14ac:dyDescent="0.25">
      <c r="A93" t="s">
        <v>120</v>
      </c>
      <c r="B93">
        <v>143</v>
      </c>
      <c r="C93">
        <v>334</v>
      </c>
      <c r="D93">
        <v>123</v>
      </c>
      <c r="E93">
        <v>299</v>
      </c>
      <c r="G93" s="6">
        <f t="shared" si="5"/>
        <v>-152.02841541861858</v>
      </c>
      <c r="H93" s="6">
        <f t="shared" si="6"/>
        <v>-163.32744220073849</v>
      </c>
      <c r="I93" s="7">
        <f t="shared" si="7"/>
        <v>12</v>
      </c>
      <c r="J93" s="7">
        <f t="shared" si="8"/>
        <v>0</v>
      </c>
      <c r="K93" s="7">
        <f t="shared" si="9"/>
        <v>12</v>
      </c>
      <c r="L93" s="11"/>
      <c r="M93" s="5"/>
      <c r="N93" s="5"/>
      <c r="O93" s="5"/>
      <c r="P93" t="s">
        <v>120</v>
      </c>
      <c r="Q93" t="s">
        <v>156</v>
      </c>
      <c r="R93">
        <v>123</v>
      </c>
      <c r="S93">
        <v>299</v>
      </c>
      <c r="T93">
        <v>12</v>
      </c>
      <c r="U93">
        <v>62</v>
      </c>
      <c r="V93">
        <v>64</v>
      </c>
      <c r="X93" t="s">
        <v>120</v>
      </c>
      <c r="Y93" t="s">
        <v>156</v>
      </c>
      <c r="Z93">
        <v>123</v>
      </c>
      <c r="AA93">
        <v>299</v>
      </c>
      <c r="AB93">
        <v>64</v>
      </c>
      <c r="AC93">
        <v>62</v>
      </c>
    </row>
    <row r="94" spans="1:29" x14ac:dyDescent="0.25">
      <c r="A94" t="s">
        <v>121</v>
      </c>
      <c r="B94">
        <v>516</v>
      </c>
      <c r="C94">
        <v>282</v>
      </c>
      <c r="D94">
        <v>508</v>
      </c>
      <c r="E94">
        <v>300</v>
      </c>
      <c r="G94" s="6">
        <f t="shared" si="5"/>
        <v>-12.094757077012103</v>
      </c>
      <c r="H94" s="6">
        <f t="shared" si="6"/>
        <v>-17.700427788667199</v>
      </c>
      <c r="I94" s="7">
        <f t="shared" si="7"/>
        <v>6</v>
      </c>
      <c r="J94" s="7">
        <f t="shared" si="8"/>
        <v>0</v>
      </c>
      <c r="K94" s="7">
        <f t="shared" si="9"/>
        <v>6</v>
      </c>
      <c r="L94" s="11"/>
      <c r="M94" s="5"/>
      <c r="N94" s="5"/>
      <c r="O94" s="5"/>
      <c r="P94" t="s">
        <v>121</v>
      </c>
      <c r="Q94" t="s">
        <v>156</v>
      </c>
      <c r="R94">
        <v>508</v>
      </c>
      <c r="S94">
        <v>300</v>
      </c>
      <c r="T94">
        <v>6</v>
      </c>
      <c r="U94">
        <v>74</v>
      </c>
      <c r="V94">
        <v>70</v>
      </c>
      <c r="X94" t="s">
        <v>121</v>
      </c>
      <c r="Y94" t="s">
        <v>156</v>
      </c>
      <c r="Z94">
        <v>508</v>
      </c>
      <c r="AA94">
        <v>300</v>
      </c>
      <c r="AB94">
        <v>70</v>
      </c>
      <c r="AC94">
        <v>74</v>
      </c>
    </row>
    <row r="95" spans="1:29" x14ac:dyDescent="0.25">
      <c r="A95" t="s">
        <v>122</v>
      </c>
      <c r="B95">
        <v>518</v>
      </c>
      <c r="C95">
        <v>212</v>
      </c>
      <c r="D95">
        <v>139</v>
      </c>
      <c r="E95">
        <v>329</v>
      </c>
      <c r="G95" s="6">
        <f t="shared" si="5"/>
        <v>8.0490617016745052</v>
      </c>
      <c r="H95" s="6">
        <f t="shared" si="6"/>
        <v>-153.81606812094313</v>
      </c>
      <c r="I95" s="7">
        <f t="shared" si="7"/>
        <v>162</v>
      </c>
      <c r="J95" s="7">
        <f t="shared" si="8"/>
        <v>0</v>
      </c>
      <c r="K95" s="7">
        <f t="shared" si="9"/>
        <v>162</v>
      </c>
      <c r="L95" s="11"/>
      <c r="M95" s="5"/>
      <c r="N95" s="5"/>
      <c r="O95" s="5"/>
      <c r="P95" t="s">
        <v>122</v>
      </c>
      <c r="Q95" t="s">
        <v>153</v>
      </c>
      <c r="R95">
        <v>139</v>
      </c>
      <c r="S95">
        <v>329</v>
      </c>
      <c r="T95">
        <v>162</v>
      </c>
      <c r="U95">
        <v>76</v>
      </c>
      <c r="V95">
        <v>7</v>
      </c>
      <c r="X95" t="s">
        <v>122</v>
      </c>
      <c r="Y95" t="s">
        <v>153</v>
      </c>
      <c r="Z95">
        <v>139</v>
      </c>
      <c r="AA95">
        <v>329</v>
      </c>
      <c r="AB95">
        <v>7</v>
      </c>
      <c r="AC95">
        <v>76</v>
      </c>
    </row>
    <row r="96" spans="1:29" x14ac:dyDescent="0.25">
      <c r="A96" t="s">
        <v>123</v>
      </c>
      <c r="B96">
        <v>395</v>
      </c>
      <c r="C96">
        <v>55</v>
      </c>
      <c r="D96">
        <v>286</v>
      </c>
      <c r="E96">
        <v>429</v>
      </c>
      <c r="G96" s="6">
        <f t="shared" si="5"/>
        <v>67.932100437589796</v>
      </c>
      <c r="H96" s="6">
        <f t="shared" si="6"/>
        <v>-100.1981008456234</v>
      </c>
      <c r="I96" s="7">
        <f t="shared" si="7"/>
        <v>169</v>
      </c>
      <c r="J96" s="7">
        <f t="shared" si="8"/>
        <v>0</v>
      </c>
      <c r="K96" s="7">
        <f t="shared" si="9"/>
        <v>169</v>
      </c>
      <c r="L96" s="11"/>
      <c r="M96" s="5"/>
      <c r="N96" s="5"/>
      <c r="O96" s="5"/>
      <c r="P96" t="s">
        <v>123</v>
      </c>
      <c r="Q96" t="s">
        <v>153</v>
      </c>
      <c r="R96">
        <v>286</v>
      </c>
      <c r="S96">
        <v>429</v>
      </c>
      <c r="T96">
        <v>169</v>
      </c>
      <c r="U96">
        <v>63</v>
      </c>
      <c r="V96">
        <v>26</v>
      </c>
      <c r="X96" t="s">
        <v>123</v>
      </c>
      <c r="Y96" t="s">
        <v>153</v>
      </c>
      <c r="Z96">
        <v>286</v>
      </c>
      <c r="AA96">
        <v>429</v>
      </c>
      <c r="AB96">
        <v>26</v>
      </c>
      <c r="AC96">
        <v>63</v>
      </c>
    </row>
    <row r="97" spans="1:29" x14ac:dyDescent="0.25">
      <c r="A97" t="s">
        <v>124</v>
      </c>
      <c r="B97">
        <v>454</v>
      </c>
      <c r="C97">
        <v>91</v>
      </c>
      <c r="D97">
        <v>507</v>
      </c>
      <c r="E97">
        <v>309</v>
      </c>
      <c r="G97" s="6">
        <f t="shared" si="5"/>
        <v>48.034039646945011</v>
      </c>
      <c r="H97" s="6">
        <f t="shared" si="6"/>
        <v>-20.253251787373841</v>
      </c>
      <c r="I97" s="7">
        <f t="shared" si="7"/>
        <v>69</v>
      </c>
      <c r="J97" s="7">
        <f t="shared" si="8"/>
        <v>0</v>
      </c>
      <c r="K97" s="7">
        <f t="shared" si="9"/>
        <v>69</v>
      </c>
      <c r="L97" s="11"/>
      <c r="M97" s="5"/>
      <c r="N97" s="5"/>
      <c r="O97" s="5"/>
      <c r="P97" t="s">
        <v>124</v>
      </c>
      <c r="Q97" t="s">
        <v>153</v>
      </c>
      <c r="R97">
        <v>507</v>
      </c>
      <c r="S97">
        <v>309</v>
      </c>
      <c r="T97">
        <v>69</v>
      </c>
      <c r="U97">
        <v>66</v>
      </c>
      <c r="V97">
        <v>89</v>
      </c>
      <c r="X97" t="s">
        <v>124</v>
      </c>
      <c r="Y97" t="s">
        <v>153</v>
      </c>
      <c r="Z97">
        <v>507</v>
      </c>
      <c r="AA97">
        <v>309</v>
      </c>
      <c r="AB97">
        <v>89</v>
      </c>
      <c r="AC97">
        <v>66</v>
      </c>
    </row>
    <row r="98" spans="1:29" x14ac:dyDescent="0.25">
      <c r="A98" t="s">
        <v>125</v>
      </c>
      <c r="B98">
        <v>131</v>
      </c>
      <c r="C98">
        <v>175</v>
      </c>
      <c r="D98">
        <v>148</v>
      </c>
      <c r="E98">
        <v>118</v>
      </c>
      <c r="G98" s="6">
        <f t="shared" si="5"/>
        <v>161.02112024428655</v>
      </c>
      <c r="H98" s="6">
        <f t="shared" si="6"/>
        <v>144.65183346680425</v>
      </c>
      <c r="I98" s="7">
        <f t="shared" si="7"/>
        <v>17</v>
      </c>
      <c r="J98" s="7">
        <f t="shared" si="8"/>
        <v>17</v>
      </c>
      <c r="K98" s="7">
        <f t="shared" si="9"/>
        <v>0</v>
      </c>
      <c r="L98" s="11"/>
      <c r="M98" s="5"/>
      <c r="N98" s="5"/>
      <c r="O98" s="5"/>
      <c r="P98" t="s">
        <v>125</v>
      </c>
      <c r="Q98" t="s">
        <v>155</v>
      </c>
      <c r="R98">
        <v>148</v>
      </c>
      <c r="S98">
        <v>118</v>
      </c>
      <c r="T98">
        <v>17</v>
      </c>
      <c r="U98">
        <v>89</v>
      </c>
      <c r="V98">
        <v>51</v>
      </c>
      <c r="X98" t="s">
        <v>125</v>
      </c>
      <c r="Y98" t="s">
        <v>155</v>
      </c>
      <c r="Z98">
        <v>148</v>
      </c>
      <c r="AA98">
        <v>118</v>
      </c>
      <c r="AB98">
        <v>51</v>
      </c>
      <c r="AC98">
        <v>89</v>
      </c>
    </row>
    <row r="99" spans="1:29" x14ac:dyDescent="0.25">
      <c r="A99" t="s">
        <v>126</v>
      </c>
      <c r="B99">
        <v>518</v>
      </c>
      <c r="C99">
        <v>271</v>
      </c>
      <c r="D99">
        <v>121</v>
      </c>
      <c r="E99">
        <v>262</v>
      </c>
      <c r="G99" s="6">
        <f t="shared" si="5"/>
        <v>-8.8983130644626023</v>
      </c>
      <c r="H99" s="6">
        <f t="shared" si="6"/>
        <v>-173.69141099744513</v>
      </c>
      <c r="I99" s="7">
        <f t="shared" si="7"/>
        <v>165</v>
      </c>
      <c r="J99" s="7">
        <f t="shared" si="8"/>
        <v>0</v>
      </c>
      <c r="K99" s="7">
        <f t="shared" si="9"/>
        <v>165</v>
      </c>
      <c r="L99" s="11"/>
      <c r="M99" s="5"/>
      <c r="N99" s="5"/>
      <c r="O99" s="5"/>
      <c r="P99" t="s">
        <v>126</v>
      </c>
      <c r="Q99" t="s">
        <v>155</v>
      </c>
      <c r="R99">
        <v>121</v>
      </c>
      <c r="S99">
        <v>262</v>
      </c>
      <c r="T99">
        <v>165</v>
      </c>
      <c r="U99">
        <v>90</v>
      </c>
      <c r="V99">
        <v>43</v>
      </c>
      <c r="X99" t="s">
        <v>126</v>
      </c>
      <c r="Y99" t="s">
        <v>155</v>
      </c>
      <c r="Z99">
        <v>121</v>
      </c>
      <c r="AA99">
        <v>262</v>
      </c>
      <c r="AB99">
        <v>43</v>
      </c>
      <c r="AC99">
        <v>90</v>
      </c>
    </row>
    <row r="100" spans="1:29" x14ac:dyDescent="0.25">
      <c r="A100" t="s">
        <v>127</v>
      </c>
      <c r="B100">
        <v>323</v>
      </c>
      <c r="C100">
        <v>440</v>
      </c>
      <c r="D100">
        <v>311</v>
      </c>
      <c r="E100">
        <v>440</v>
      </c>
      <c r="G100" s="6">
        <f t="shared" si="5"/>
        <v>-89.140627756355329</v>
      </c>
      <c r="H100" s="6">
        <f t="shared" si="6"/>
        <v>-92.576571830268833</v>
      </c>
      <c r="I100" s="7">
        <f t="shared" si="7"/>
        <v>4</v>
      </c>
      <c r="J100" s="7">
        <f t="shared" si="8"/>
        <v>0</v>
      </c>
      <c r="K100" s="7">
        <f t="shared" si="9"/>
        <v>4</v>
      </c>
      <c r="L100" s="11"/>
      <c r="M100" s="5"/>
      <c r="N100" s="5"/>
      <c r="O100" s="5"/>
      <c r="P100" t="s">
        <v>127</v>
      </c>
      <c r="Q100" t="s">
        <v>155</v>
      </c>
      <c r="R100">
        <v>311</v>
      </c>
      <c r="S100">
        <v>440</v>
      </c>
      <c r="T100">
        <v>4</v>
      </c>
      <c r="U100">
        <v>88</v>
      </c>
      <c r="V100">
        <v>94</v>
      </c>
      <c r="X100" t="s">
        <v>127</v>
      </c>
      <c r="Y100" t="s">
        <v>155</v>
      </c>
      <c r="Z100">
        <v>311</v>
      </c>
      <c r="AA100">
        <v>440</v>
      </c>
      <c r="AB100">
        <v>94</v>
      </c>
      <c r="AC100">
        <v>88</v>
      </c>
    </row>
    <row r="101" spans="1:29" x14ac:dyDescent="0.25">
      <c r="A101" t="s">
        <v>128</v>
      </c>
      <c r="B101">
        <v>169</v>
      </c>
      <c r="C101">
        <v>371</v>
      </c>
      <c r="D101">
        <v>210</v>
      </c>
      <c r="E101">
        <v>408</v>
      </c>
      <c r="G101" s="6">
        <f t="shared" si="5"/>
        <v>-139.05673786129486</v>
      </c>
      <c r="H101" s="6">
        <f t="shared" si="6"/>
        <v>-123.2152514937372</v>
      </c>
      <c r="I101" s="7">
        <f t="shared" si="7"/>
        <v>16</v>
      </c>
      <c r="J101" s="7">
        <f t="shared" si="8"/>
        <v>0</v>
      </c>
      <c r="K101" s="7">
        <f t="shared" si="9"/>
        <v>16</v>
      </c>
      <c r="L101" s="11"/>
      <c r="M101" s="5"/>
      <c r="N101" s="5"/>
      <c r="O101" s="5"/>
      <c r="P101" t="s">
        <v>128</v>
      </c>
      <c r="Q101" t="s">
        <v>154</v>
      </c>
      <c r="R101">
        <v>210</v>
      </c>
      <c r="S101">
        <v>408</v>
      </c>
      <c r="T101">
        <v>16</v>
      </c>
      <c r="U101">
        <v>64</v>
      </c>
      <c r="V101">
        <v>75</v>
      </c>
      <c r="X101" t="s">
        <v>128</v>
      </c>
      <c r="Y101" t="s">
        <v>154</v>
      </c>
      <c r="Z101">
        <v>210</v>
      </c>
      <c r="AA101">
        <v>408</v>
      </c>
      <c r="AB101">
        <v>75</v>
      </c>
      <c r="AC101">
        <v>64</v>
      </c>
    </row>
    <row r="102" spans="1:29" x14ac:dyDescent="0.25">
      <c r="A102" t="s">
        <v>129</v>
      </c>
      <c r="B102">
        <v>495</v>
      </c>
      <c r="C102">
        <v>337</v>
      </c>
      <c r="D102">
        <v>508</v>
      </c>
      <c r="E102">
        <v>321</v>
      </c>
      <c r="G102" s="6">
        <f t="shared" si="5"/>
        <v>-28.998977146154004</v>
      </c>
      <c r="H102" s="6">
        <f t="shared" si="6"/>
        <v>-23.308845245126783</v>
      </c>
      <c r="I102" s="7">
        <f t="shared" si="7"/>
        <v>6</v>
      </c>
      <c r="J102" s="7">
        <f t="shared" si="8"/>
        <v>0</v>
      </c>
      <c r="K102" s="7">
        <f t="shared" si="9"/>
        <v>6</v>
      </c>
      <c r="L102" s="11"/>
      <c r="M102" s="5"/>
      <c r="N102" s="5"/>
      <c r="O102" s="5"/>
      <c r="P102" t="s">
        <v>129</v>
      </c>
      <c r="Q102" t="s">
        <v>154</v>
      </c>
      <c r="R102">
        <v>508</v>
      </c>
      <c r="S102">
        <v>321</v>
      </c>
      <c r="T102">
        <v>6</v>
      </c>
      <c r="U102">
        <v>77</v>
      </c>
      <c r="V102">
        <v>80</v>
      </c>
      <c r="X102" t="s">
        <v>129</v>
      </c>
      <c r="Y102" t="s">
        <v>154</v>
      </c>
      <c r="Z102">
        <v>508</v>
      </c>
      <c r="AA102">
        <v>321</v>
      </c>
      <c r="AB102">
        <v>80</v>
      </c>
      <c r="AC102">
        <v>77</v>
      </c>
    </row>
    <row r="103" spans="1:29" x14ac:dyDescent="0.25">
      <c r="A103" t="s">
        <v>130</v>
      </c>
      <c r="B103">
        <v>124</v>
      </c>
      <c r="C103">
        <v>278</v>
      </c>
      <c r="D103">
        <v>123</v>
      </c>
      <c r="E103">
        <v>233</v>
      </c>
      <c r="G103" s="6">
        <f t="shared" si="5"/>
        <v>-169.02775976218837</v>
      </c>
      <c r="H103" s="6">
        <f t="shared" si="6"/>
        <v>177.9649655431401</v>
      </c>
      <c r="I103" s="7">
        <f t="shared" si="7"/>
        <v>14</v>
      </c>
      <c r="J103" s="7">
        <f t="shared" si="8"/>
        <v>14</v>
      </c>
      <c r="K103" s="7">
        <f t="shared" si="9"/>
        <v>0</v>
      </c>
      <c r="L103" s="11"/>
      <c r="M103" s="5"/>
      <c r="N103" s="5"/>
      <c r="O103" s="5"/>
      <c r="P103" t="s">
        <v>130</v>
      </c>
      <c r="Q103" t="s">
        <v>154</v>
      </c>
      <c r="R103">
        <v>123</v>
      </c>
      <c r="S103">
        <v>233</v>
      </c>
      <c r="T103">
        <v>14</v>
      </c>
      <c r="U103">
        <v>79</v>
      </c>
      <c r="V103">
        <v>79</v>
      </c>
      <c r="X103" t="s">
        <v>130</v>
      </c>
      <c r="Y103" t="s">
        <v>154</v>
      </c>
      <c r="Z103">
        <v>123</v>
      </c>
      <c r="AA103">
        <v>233</v>
      </c>
      <c r="AB103">
        <v>79</v>
      </c>
      <c r="AC103">
        <v>79</v>
      </c>
    </row>
    <row r="104" spans="1:29" x14ac:dyDescent="0.25">
      <c r="A104" t="s">
        <v>131</v>
      </c>
      <c r="B104">
        <v>255</v>
      </c>
      <c r="C104">
        <v>429</v>
      </c>
      <c r="D104">
        <v>228</v>
      </c>
      <c r="E104">
        <v>415</v>
      </c>
      <c r="G104" s="6">
        <f t="shared" si="5"/>
        <v>-108.97887975571345</v>
      </c>
      <c r="H104" s="6">
        <f t="shared" si="6"/>
        <v>-117.73154612507713</v>
      </c>
      <c r="I104" s="7">
        <f t="shared" si="7"/>
        <v>9</v>
      </c>
      <c r="J104" s="7">
        <f t="shared" si="8"/>
        <v>0</v>
      </c>
      <c r="K104" s="7">
        <f t="shared" si="9"/>
        <v>9</v>
      </c>
      <c r="L104" s="11"/>
      <c r="M104" s="5"/>
      <c r="N104" s="5"/>
      <c r="O104" s="5"/>
      <c r="P104" t="s">
        <v>131</v>
      </c>
      <c r="Q104" t="s">
        <v>156</v>
      </c>
      <c r="R104">
        <v>228</v>
      </c>
      <c r="S104">
        <v>415</v>
      </c>
      <c r="T104">
        <v>9</v>
      </c>
      <c r="U104">
        <v>83</v>
      </c>
      <c r="V104">
        <v>70</v>
      </c>
      <c r="X104" t="s">
        <v>131</v>
      </c>
      <c r="Y104" t="s">
        <v>156</v>
      </c>
      <c r="Z104">
        <v>228</v>
      </c>
      <c r="AA104">
        <v>415</v>
      </c>
      <c r="AB104">
        <v>70</v>
      </c>
      <c r="AC104">
        <v>83</v>
      </c>
    </row>
    <row r="105" spans="1:29" x14ac:dyDescent="0.25">
      <c r="A105" t="s">
        <v>132</v>
      </c>
      <c r="B105">
        <v>358</v>
      </c>
      <c r="C105">
        <v>436</v>
      </c>
      <c r="D105">
        <v>289</v>
      </c>
      <c r="E105">
        <v>435</v>
      </c>
      <c r="G105" s="6">
        <f t="shared" si="5"/>
        <v>-79.027759762188353</v>
      </c>
      <c r="H105" s="6">
        <f t="shared" si="6"/>
        <v>-99.032969698971101</v>
      </c>
      <c r="I105" s="7">
        <f t="shared" si="7"/>
        <v>21</v>
      </c>
      <c r="J105" s="7">
        <f t="shared" si="8"/>
        <v>0</v>
      </c>
      <c r="K105" s="7">
        <f t="shared" si="9"/>
        <v>21</v>
      </c>
      <c r="L105" s="11"/>
      <c r="M105" s="5"/>
      <c r="N105" s="5"/>
      <c r="O105" s="5"/>
      <c r="P105" t="s">
        <v>132</v>
      </c>
      <c r="Q105" t="s">
        <v>156</v>
      </c>
      <c r="R105">
        <v>289</v>
      </c>
      <c r="S105">
        <v>435</v>
      </c>
      <c r="T105">
        <v>21</v>
      </c>
      <c r="U105">
        <v>51</v>
      </c>
      <c r="V105">
        <v>53</v>
      </c>
      <c r="X105" t="s">
        <v>132</v>
      </c>
      <c r="Y105" t="s">
        <v>156</v>
      </c>
      <c r="Z105">
        <v>289</v>
      </c>
      <c r="AA105">
        <v>435</v>
      </c>
      <c r="AB105">
        <v>53</v>
      </c>
      <c r="AC105">
        <v>51</v>
      </c>
    </row>
    <row r="106" spans="1:29" x14ac:dyDescent="0.25">
      <c r="A106" t="s">
        <v>133</v>
      </c>
      <c r="B106">
        <v>475</v>
      </c>
      <c r="C106">
        <v>366</v>
      </c>
      <c r="D106">
        <v>519</v>
      </c>
      <c r="E106">
        <v>287</v>
      </c>
      <c r="G106" s="6">
        <f t="shared" si="5"/>
        <v>-39.107772382680899</v>
      </c>
      <c r="H106" s="6">
        <f t="shared" si="6"/>
        <v>-13.288654134762018</v>
      </c>
      <c r="I106" s="7">
        <f t="shared" si="7"/>
        <v>26</v>
      </c>
      <c r="J106" s="7">
        <f t="shared" si="8"/>
        <v>0</v>
      </c>
      <c r="K106" s="7">
        <f t="shared" si="9"/>
        <v>26</v>
      </c>
      <c r="L106" s="11"/>
      <c r="M106" s="5"/>
      <c r="N106" s="5"/>
      <c r="O106" s="5"/>
      <c r="P106" t="s">
        <v>133</v>
      </c>
      <c r="Q106" t="s">
        <v>156</v>
      </c>
      <c r="R106">
        <v>519</v>
      </c>
      <c r="S106">
        <v>287</v>
      </c>
      <c r="T106">
        <v>26</v>
      </c>
      <c r="U106">
        <v>74</v>
      </c>
      <c r="V106">
        <v>57</v>
      </c>
      <c r="X106" t="s">
        <v>133</v>
      </c>
      <c r="Y106" t="s">
        <v>156</v>
      </c>
      <c r="Z106">
        <v>519</v>
      </c>
      <c r="AA106">
        <v>287</v>
      </c>
      <c r="AB106">
        <v>57</v>
      </c>
      <c r="AC106">
        <v>74</v>
      </c>
    </row>
    <row r="107" spans="1:29" x14ac:dyDescent="0.25">
      <c r="A107" t="s">
        <v>134</v>
      </c>
      <c r="B107">
        <v>189</v>
      </c>
      <c r="C107">
        <v>89</v>
      </c>
      <c r="D107">
        <v>126</v>
      </c>
      <c r="E107">
        <v>278</v>
      </c>
      <c r="G107" s="6">
        <f t="shared" si="5"/>
        <v>130.94326213870511</v>
      </c>
      <c r="H107" s="6">
        <f t="shared" si="6"/>
        <v>-168.91743053697036</v>
      </c>
      <c r="I107" s="7">
        <f t="shared" si="7"/>
        <v>61</v>
      </c>
      <c r="J107" s="7">
        <f t="shared" si="8"/>
        <v>0</v>
      </c>
      <c r="K107" s="7">
        <f t="shared" si="9"/>
        <v>61</v>
      </c>
      <c r="L107" s="11"/>
      <c r="M107" s="5"/>
      <c r="N107" s="5"/>
      <c r="O107" s="5"/>
      <c r="P107" t="s">
        <v>134</v>
      </c>
      <c r="Q107" t="s">
        <v>153</v>
      </c>
      <c r="R107">
        <v>126</v>
      </c>
      <c r="S107">
        <v>278</v>
      </c>
      <c r="T107">
        <v>61</v>
      </c>
      <c r="U107">
        <v>74</v>
      </c>
      <c r="V107">
        <v>59</v>
      </c>
      <c r="X107" t="s">
        <v>134</v>
      </c>
      <c r="Y107" t="s">
        <v>153</v>
      </c>
      <c r="Z107">
        <v>126</v>
      </c>
      <c r="AA107">
        <v>278</v>
      </c>
      <c r="AB107">
        <v>59</v>
      </c>
      <c r="AC107">
        <v>74</v>
      </c>
    </row>
    <row r="108" spans="1:29" x14ac:dyDescent="0.25">
      <c r="A108" t="s">
        <v>135</v>
      </c>
      <c r="B108">
        <v>223</v>
      </c>
      <c r="C108">
        <v>415</v>
      </c>
      <c r="D108">
        <v>206</v>
      </c>
      <c r="E108">
        <v>411</v>
      </c>
      <c r="G108" s="6">
        <f t="shared" si="5"/>
        <v>-118.99897714615399</v>
      </c>
      <c r="H108" s="6">
        <f t="shared" si="6"/>
        <v>-123.69006752597979</v>
      </c>
      <c r="I108" s="7">
        <f t="shared" si="7"/>
        <v>5</v>
      </c>
      <c r="J108" s="7">
        <f t="shared" si="8"/>
        <v>0</v>
      </c>
      <c r="K108" s="7">
        <f t="shared" si="9"/>
        <v>5</v>
      </c>
      <c r="L108" s="11"/>
      <c r="M108" s="5"/>
      <c r="N108" s="5"/>
      <c r="O108" s="5"/>
      <c r="P108" t="s">
        <v>135</v>
      </c>
      <c r="Q108" t="s">
        <v>153</v>
      </c>
      <c r="R108">
        <v>206</v>
      </c>
      <c r="S108">
        <v>411</v>
      </c>
      <c r="T108">
        <v>5</v>
      </c>
      <c r="U108">
        <v>69</v>
      </c>
      <c r="V108">
        <v>65</v>
      </c>
      <c r="X108" t="s">
        <v>135</v>
      </c>
      <c r="Y108" t="s">
        <v>153</v>
      </c>
      <c r="Z108">
        <v>206</v>
      </c>
      <c r="AA108">
        <v>411</v>
      </c>
      <c r="AB108">
        <v>65</v>
      </c>
      <c r="AC108">
        <v>69</v>
      </c>
    </row>
    <row r="109" spans="1:29" x14ac:dyDescent="0.25">
      <c r="A109" t="s">
        <v>136</v>
      </c>
      <c r="B109">
        <v>145</v>
      </c>
      <c r="C109">
        <v>143</v>
      </c>
      <c r="D109">
        <v>507</v>
      </c>
      <c r="E109">
        <v>301</v>
      </c>
      <c r="G109" s="6">
        <f t="shared" si="5"/>
        <v>151.001022853846</v>
      </c>
      <c r="H109" s="6">
        <f t="shared" si="6"/>
        <v>-18.066492297584308</v>
      </c>
      <c r="I109" s="7">
        <f t="shared" si="7"/>
        <v>170</v>
      </c>
      <c r="J109" s="7">
        <f t="shared" si="8"/>
        <v>0</v>
      </c>
      <c r="K109" s="7">
        <f t="shared" si="9"/>
        <v>170</v>
      </c>
      <c r="L109" s="11"/>
      <c r="M109" s="5"/>
      <c r="N109" s="5"/>
      <c r="O109" s="5"/>
      <c r="P109" t="s">
        <v>136</v>
      </c>
      <c r="Q109" t="s">
        <v>153</v>
      </c>
      <c r="R109">
        <v>507</v>
      </c>
      <c r="S109">
        <v>301</v>
      </c>
      <c r="T109">
        <v>170</v>
      </c>
      <c r="U109">
        <v>75</v>
      </c>
      <c r="V109">
        <v>79</v>
      </c>
      <c r="X109" t="s">
        <v>136</v>
      </c>
      <c r="Y109" t="s">
        <v>153</v>
      </c>
      <c r="Z109">
        <v>507</v>
      </c>
      <c r="AA109">
        <v>301</v>
      </c>
      <c r="AB109">
        <v>79</v>
      </c>
      <c r="AC109">
        <v>75</v>
      </c>
    </row>
    <row r="110" spans="1:29" x14ac:dyDescent="0.25">
      <c r="A110" t="s">
        <v>137</v>
      </c>
      <c r="B110">
        <v>135</v>
      </c>
      <c r="C110">
        <v>315</v>
      </c>
      <c r="D110">
        <v>127</v>
      </c>
      <c r="E110">
        <v>309</v>
      </c>
      <c r="G110" s="6">
        <f t="shared" si="5"/>
        <v>-157.93210043758978</v>
      </c>
      <c r="H110" s="6">
        <f t="shared" si="6"/>
        <v>-160.32737194540715</v>
      </c>
      <c r="I110" s="7">
        <f t="shared" si="7"/>
        <v>3</v>
      </c>
      <c r="J110" s="7">
        <f t="shared" si="8"/>
        <v>0</v>
      </c>
      <c r="K110" s="7">
        <f t="shared" si="9"/>
        <v>3</v>
      </c>
      <c r="L110" s="11"/>
      <c r="M110" s="5"/>
      <c r="N110" s="5"/>
      <c r="O110" s="5"/>
      <c r="P110" t="s">
        <v>137</v>
      </c>
      <c r="Q110" t="s">
        <v>155</v>
      </c>
      <c r="R110">
        <v>127</v>
      </c>
      <c r="S110">
        <v>309</v>
      </c>
      <c r="T110">
        <v>3</v>
      </c>
      <c r="U110">
        <v>74</v>
      </c>
      <c r="V110">
        <v>47</v>
      </c>
      <c r="X110" t="s">
        <v>137</v>
      </c>
      <c r="Y110" t="s">
        <v>155</v>
      </c>
      <c r="Z110">
        <v>127</v>
      </c>
      <c r="AA110">
        <v>309</v>
      </c>
      <c r="AB110">
        <v>47</v>
      </c>
      <c r="AC110">
        <v>74</v>
      </c>
    </row>
    <row r="111" spans="1:29" x14ac:dyDescent="0.25">
      <c r="A111" t="s">
        <v>138</v>
      </c>
      <c r="B111">
        <v>497</v>
      </c>
      <c r="C111">
        <v>334</v>
      </c>
      <c r="D111">
        <v>252</v>
      </c>
      <c r="E111">
        <v>429</v>
      </c>
      <c r="G111" s="6">
        <f t="shared" si="5"/>
        <v>-27.971584581381421</v>
      </c>
      <c r="H111" s="6">
        <f t="shared" si="6"/>
        <v>-109.7881407767017</v>
      </c>
      <c r="I111" s="7">
        <f t="shared" si="7"/>
        <v>82</v>
      </c>
      <c r="J111" s="7">
        <f t="shared" si="8"/>
        <v>0</v>
      </c>
      <c r="K111" s="7">
        <f t="shared" si="9"/>
        <v>82</v>
      </c>
      <c r="L111" s="11"/>
      <c r="M111" s="5"/>
      <c r="N111" s="5"/>
      <c r="O111" s="5"/>
      <c r="P111" t="s">
        <v>138</v>
      </c>
      <c r="Q111" t="s">
        <v>155</v>
      </c>
      <c r="R111">
        <v>252</v>
      </c>
      <c r="S111">
        <v>429</v>
      </c>
      <c r="T111">
        <v>82</v>
      </c>
      <c r="U111">
        <v>79</v>
      </c>
      <c r="V111">
        <v>57</v>
      </c>
      <c r="X111" t="s">
        <v>138</v>
      </c>
      <c r="Y111" t="s">
        <v>155</v>
      </c>
      <c r="Z111">
        <v>252</v>
      </c>
      <c r="AA111">
        <v>429</v>
      </c>
      <c r="AB111">
        <v>57</v>
      </c>
      <c r="AC111">
        <v>79</v>
      </c>
    </row>
    <row r="112" spans="1:29" x14ac:dyDescent="0.25">
      <c r="A112" t="s">
        <v>139</v>
      </c>
      <c r="B112">
        <v>292</v>
      </c>
      <c r="C112">
        <v>438</v>
      </c>
      <c r="D112">
        <v>399</v>
      </c>
      <c r="E112">
        <v>424</v>
      </c>
      <c r="G112" s="6">
        <f t="shared" si="5"/>
        <v>-98.049061701674503</v>
      </c>
      <c r="H112" s="6">
        <f t="shared" si="6"/>
        <v>-66.763838488777495</v>
      </c>
      <c r="I112" s="7">
        <f t="shared" si="7"/>
        <v>32</v>
      </c>
      <c r="J112" s="7">
        <f t="shared" si="8"/>
        <v>0</v>
      </c>
      <c r="K112" s="7">
        <f t="shared" si="9"/>
        <v>32</v>
      </c>
      <c r="L112" s="11"/>
      <c r="M112" s="5"/>
      <c r="N112" s="5"/>
      <c r="O112" s="5"/>
      <c r="P112" t="s">
        <v>139</v>
      </c>
      <c r="Q112" t="s">
        <v>155</v>
      </c>
      <c r="R112">
        <v>399</v>
      </c>
      <c r="S112">
        <v>424</v>
      </c>
      <c r="T112">
        <v>32</v>
      </c>
      <c r="U112">
        <v>63</v>
      </c>
      <c r="V112">
        <v>68</v>
      </c>
      <c r="X112" t="s">
        <v>139</v>
      </c>
      <c r="Y112" t="s">
        <v>155</v>
      </c>
      <c r="Z112">
        <v>399</v>
      </c>
      <c r="AA112">
        <v>424</v>
      </c>
      <c r="AB112">
        <v>68</v>
      </c>
      <c r="AC112">
        <v>63</v>
      </c>
    </row>
    <row r="113" spans="1:29" x14ac:dyDescent="0.25">
      <c r="A113" t="s">
        <v>140</v>
      </c>
      <c r="B113">
        <v>124</v>
      </c>
      <c r="C113">
        <v>282</v>
      </c>
      <c r="D113">
        <v>213</v>
      </c>
      <c r="E113">
        <v>69</v>
      </c>
      <c r="G113" s="6">
        <f t="shared" si="5"/>
        <v>-167.90524292298787</v>
      </c>
      <c r="H113" s="6">
        <f t="shared" si="6"/>
        <v>122.03549133958074</v>
      </c>
      <c r="I113" s="7">
        <f t="shared" si="7"/>
        <v>71</v>
      </c>
      <c r="J113" s="7">
        <f t="shared" si="8"/>
        <v>71</v>
      </c>
      <c r="K113" s="7">
        <f t="shared" si="9"/>
        <v>0</v>
      </c>
      <c r="L113" s="11"/>
      <c r="M113" s="5"/>
      <c r="N113" s="5"/>
      <c r="O113" s="5"/>
      <c r="P113" t="s">
        <v>140</v>
      </c>
      <c r="Q113" t="s">
        <v>154</v>
      </c>
      <c r="R113">
        <v>213</v>
      </c>
      <c r="S113">
        <v>69</v>
      </c>
      <c r="T113">
        <v>71</v>
      </c>
      <c r="U113">
        <v>60</v>
      </c>
      <c r="V113">
        <v>35</v>
      </c>
      <c r="X113" t="s">
        <v>140</v>
      </c>
      <c r="Y113" t="s">
        <v>154</v>
      </c>
      <c r="Z113">
        <v>213</v>
      </c>
      <c r="AA113">
        <v>69</v>
      </c>
      <c r="AB113">
        <v>35</v>
      </c>
      <c r="AC113">
        <v>60</v>
      </c>
    </row>
    <row r="114" spans="1:29" x14ac:dyDescent="0.25">
      <c r="A114" t="s">
        <v>141</v>
      </c>
      <c r="B114">
        <v>313</v>
      </c>
      <c r="C114">
        <v>40</v>
      </c>
      <c r="D114">
        <v>254</v>
      </c>
      <c r="E114">
        <v>46</v>
      </c>
      <c r="G114" s="6">
        <f t="shared" si="5"/>
        <v>92.004534032105894</v>
      </c>
      <c r="H114" s="6">
        <f t="shared" si="6"/>
        <v>108.78862198216848</v>
      </c>
      <c r="I114" s="7">
        <f t="shared" si="7"/>
        <v>17</v>
      </c>
      <c r="J114" s="7">
        <f t="shared" si="8"/>
        <v>17</v>
      </c>
      <c r="K114" s="7">
        <f t="shared" si="9"/>
        <v>0</v>
      </c>
      <c r="L114" s="11"/>
      <c r="M114" s="5"/>
      <c r="N114" s="5"/>
      <c r="O114" s="5"/>
      <c r="P114" t="s">
        <v>141</v>
      </c>
      <c r="Q114" t="s">
        <v>154</v>
      </c>
      <c r="R114">
        <v>254</v>
      </c>
      <c r="S114">
        <v>46</v>
      </c>
      <c r="T114">
        <v>17</v>
      </c>
      <c r="U114">
        <v>61</v>
      </c>
      <c r="V114">
        <v>67</v>
      </c>
      <c r="X114" t="s">
        <v>141</v>
      </c>
      <c r="Y114" t="s">
        <v>154</v>
      </c>
      <c r="Z114">
        <v>254</v>
      </c>
      <c r="AA114">
        <v>46</v>
      </c>
      <c r="AB114">
        <v>67</v>
      </c>
      <c r="AC114">
        <v>61</v>
      </c>
    </row>
    <row r="115" spans="1:29" x14ac:dyDescent="0.25">
      <c r="A115" t="s">
        <v>142</v>
      </c>
      <c r="B115">
        <v>162</v>
      </c>
      <c r="C115">
        <v>117</v>
      </c>
      <c r="D115">
        <v>137</v>
      </c>
      <c r="E115">
        <v>157</v>
      </c>
      <c r="G115" s="6">
        <f t="shared" si="5"/>
        <v>142.09991964463163</v>
      </c>
      <c r="H115" s="6">
        <f t="shared" si="6"/>
        <v>155.60324107341734</v>
      </c>
      <c r="I115" s="7">
        <f t="shared" si="7"/>
        <v>14</v>
      </c>
      <c r="J115" s="7">
        <f t="shared" si="8"/>
        <v>14</v>
      </c>
      <c r="K115" s="7">
        <f t="shared" si="9"/>
        <v>0</v>
      </c>
      <c r="L115" s="11"/>
      <c r="M115" s="5"/>
      <c r="N115" s="5"/>
      <c r="O115" s="5"/>
      <c r="P115" t="s">
        <v>142</v>
      </c>
      <c r="Q115" t="s">
        <v>154</v>
      </c>
      <c r="R115">
        <v>137</v>
      </c>
      <c r="S115">
        <v>157</v>
      </c>
      <c r="T115">
        <v>14</v>
      </c>
      <c r="U115">
        <v>81</v>
      </c>
      <c r="V115">
        <v>60</v>
      </c>
      <c r="X115" t="s">
        <v>142</v>
      </c>
      <c r="Y115" t="s">
        <v>154</v>
      </c>
      <c r="Z115">
        <v>137</v>
      </c>
      <c r="AA115">
        <v>157</v>
      </c>
      <c r="AB115">
        <v>60</v>
      </c>
      <c r="AC115">
        <v>81</v>
      </c>
    </row>
    <row r="116" spans="1:29" x14ac:dyDescent="0.25">
      <c r="A116" t="s">
        <v>143</v>
      </c>
      <c r="B116">
        <v>278</v>
      </c>
      <c r="C116">
        <v>44</v>
      </c>
      <c r="D116">
        <v>206</v>
      </c>
      <c r="E116">
        <v>76</v>
      </c>
      <c r="G116" s="6">
        <f t="shared" si="5"/>
        <v>102.09475707701209</v>
      </c>
      <c r="H116" s="6">
        <f t="shared" si="6"/>
        <v>124.80401175271321</v>
      </c>
      <c r="I116" s="7">
        <f t="shared" si="7"/>
        <v>23</v>
      </c>
      <c r="J116" s="7">
        <f t="shared" si="8"/>
        <v>23</v>
      </c>
      <c r="K116" s="7">
        <f t="shared" si="9"/>
        <v>0</v>
      </c>
      <c r="L116" s="11"/>
      <c r="M116" s="5"/>
      <c r="N116" s="5"/>
      <c r="O116" s="5"/>
      <c r="P116" t="s">
        <v>143</v>
      </c>
      <c r="Q116" t="s">
        <v>156</v>
      </c>
      <c r="R116">
        <v>206</v>
      </c>
      <c r="S116">
        <v>76</v>
      </c>
      <c r="T116">
        <v>23</v>
      </c>
      <c r="U116">
        <v>60</v>
      </c>
      <c r="V116">
        <v>38</v>
      </c>
      <c r="X116" t="s">
        <v>143</v>
      </c>
      <c r="Y116" t="s">
        <v>156</v>
      </c>
      <c r="Z116">
        <v>206</v>
      </c>
      <c r="AA116">
        <v>76</v>
      </c>
      <c r="AB116">
        <v>38</v>
      </c>
      <c r="AC116">
        <v>60</v>
      </c>
    </row>
    <row r="117" spans="1:29" x14ac:dyDescent="0.25">
      <c r="A117" t="s">
        <v>144</v>
      </c>
      <c r="B117">
        <v>520</v>
      </c>
      <c r="C117">
        <v>233</v>
      </c>
      <c r="D117">
        <v>486</v>
      </c>
      <c r="E117">
        <v>132</v>
      </c>
      <c r="G117" s="6">
        <f t="shared" si="5"/>
        <v>2.0045340321059042</v>
      </c>
      <c r="H117" s="6">
        <f t="shared" si="6"/>
        <v>33.048124869975233</v>
      </c>
      <c r="I117" s="7">
        <f t="shared" si="7"/>
        <v>32</v>
      </c>
      <c r="J117" s="7">
        <f t="shared" si="8"/>
        <v>32</v>
      </c>
      <c r="K117" s="7">
        <f t="shared" si="9"/>
        <v>0</v>
      </c>
      <c r="L117" s="11"/>
      <c r="M117" s="5"/>
      <c r="N117" s="5"/>
      <c r="O117" s="5"/>
      <c r="P117" t="s">
        <v>144</v>
      </c>
      <c r="Q117" t="s">
        <v>156</v>
      </c>
      <c r="R117">
        <v>486</v>
      </c>
      <c r="S117">
        <v>132</v>
      </c>
      <c r="T117">
        <v>32</v>
      </c>
      <c r="U117">
        <v>79</v>
      </c>
      <c r="V117">
        <v>72</v>
      </c>
      <c r="X117" t="s">
        <v>144</v>
      </c>
      <c r="Y117" t="s">
        <v>156</v>
      </c>
      <c r="Z117">
        <v>486</v>
      </c>
      <c r="AA117">
        <v>132</v>
      </c>
      <c r="AB117">
        <v>72</v>
      </c>
      <c r="AC117">
        <v>79</v>
      </c>
    </row>
    <row r="118" spans="1:29" x14ac:dyDescent="0.25">
      <c r="A118" t="s">
        <v>145</v>
      </c>
      <c r="B118">
        <v>426</v>
      </c>
      <c r="C118">
        <v>410</v>
      </c>
      <c r="D118">
        <v>224</v>
      </c>
      <c r="E118">
        <v>410</v>
      </c>
      <c r="G118" s="6">
        <f t="shared" si="5"/>
        <v>-58.055247223796606</v>
      </c>
      <c r="H118" s="6">
        <f t="shared" si="6"/>
        <v>-119.45367272692093</v>
      </c>
      <c r="I118" s="7">
        <f t="shared" si="7"/>
        <v>62</v>
      </c>
      <c r="J118" s="7">
        <f t="shared" si="8"/>
        <v>0</v>
      </c>
      <c r="K118" s="7">
        <f t="shared" si="9"/>
        <v>62</v>
      </c>
      <c r="L118" s="11"/>
      <c r="M118" s="5"/>
      <c r="N118" s="5"/>
      <c r="O118" s="5"/>
      <c r="P118" t="s">
        <v>145</v>
      </c>
      <c r="Q118" t="s">
        <v>156</v>
      </c>
      <c r="R118">
        <v>224</v>
      </c>
      <c r="S118">
        <v>410</v>
      </c>
      <c r="T118">
        <v>62</v>
      </c>
      <c r="U118">
        <v>68</v>
      </c>
      <c r="V118">
        <v>24</v>
      </c>
      <c r="X118" t="s">
        <v>145</v>
      </c>
      <c r="Y118" t="s">
        <v>156</v>
      </c>
      <c r="Z118">
        <v>224</v>
      </c>
      <c r="AA118">
        <v>410</v>
      </c>
      <c r="AB118">
        <v>24</v>
      </c>
      <c r="AC118">
        <v>68</v>
      </c>
    </row>
    <row r="119" spans="1:29" x14ac:dyDescent="0.25">
      <c r="A119" t="s">
        <v>146</v>
      </c>
      <c r="B119">
        <v>348</v>
      </c>
      <c r="C119">
        <v>42</v>
      </c>
      <c r="D119">
        <v>414</v>
      </c>
      <c r="E119">
        <v>420</v>
      </c>
      <c r="G119" s="6">
        <f t="shared" si="5"/>
        <v>81.950938298325497</v>
      </c>
      <c r="H119" s="6">
        <f t="shared" si="6"/>
        <v>-62.42543604030562</v>
      </c>
      <c r="I119" s="7">
        <f t="shared" si="7"/>
        <v>145</v>
      </c>
      <c r="J119" s="7">
        <f t="shared" si="8"/>
        <v>0</v>
      </c>
      <c r="K119" s="7">
        <f t="shared" si="9"/>
        <v>145</v>
      </c>
      <c r="L119" s="11"/>
      <c r="M119" s="5"/>
      <c r="N119" s="5"/>
      <c r="O119" s="5"/>
      <c r="P119" t="s">
        <v>146</v>
      </c>
      <c r="Q119" t="s">
        <v>153</v>
      </c>
      <c r="R119">
        <v>414</v>
      </c>
      <c r="S119">
        <v>420</v>
      </c>
      <c r="T119">
        <v>145</v>
      </c>
      <c r="U119">
        <v>57</v>
      </c>
      <c r="V119">
        <v>61</v>
      </c>
      <c r="X119" t="s">
        <v>146</v>
      </c>
      <c r="Y119" t="s">
        <v>153</v>
      </c>
      <c r="Z119">
        <v>414</v>
      </c>
      <c r="AA119">
        <v>420</v>
      </c>
      <c r="AB119">
        <v>61</v>
      </c>
      <c r="AC119">
        <v>57</v>
      </c>
    </row>
    <row r="120" spans="1:29" x14ac:dyDescent="0.25">
      <c r="A120" t="s">
        <v>147</v>
      </c>
      <c r="B120">
        <v>469</v>
      </c>
      <c r="C120">
        <v>106</v>
      </c>
      <c r="D120">
        <v>122</v>
      </c>
      <c r="E120">
        <v>217</v>
      </c>
      <c r="G120" s="6">
        <f t="shared" si="5"/>
        <v>41.965960353054982</v>
      </c>
      <c r="H120" s="6">
        <f t="shared" si="6"/>
        <v>173.37412529438251</v>
      </c>
      <c r="I120" s="7">
        <f t="shared" si="7"/>
        <v>132</v>
      </c>
      <c r="J120" s="7">
        <f t="shared" si="8"/>
        <v>132</v>
      </c>
      <c r="K120" s="7">
        <f t="shared" si="9"/>
        <v>0</v>
      </c>
      <c r="L120" s="11"/>
      <c r="M120" s="5"/>
      <c r="N120" s="5"/>
      <c r="O120" s="5"/>
      <c r="P120" t="s">
        <v>147</v>
      </c>
      <c r="Q120" t="s">
        <v>153</v>
      </c>
      <c r="R120">
        <v>122</v>
      </c>
      <c r="S120">
        <v>217</v>
      </c>
      <c r="T120">
        <v>132</v>
      </c>
      <c r="U120">
        <v>39</v>
      </c>
      <c r="V120">
        <v>30</v>
      </c>
      <c r="X120" t="s">
        <v>147</v>
      </c>
      <c r="Y120" t="s">
        <v>153</v>
      </c>
      <c r="Z120">
        <v>122</v>
      </c>
      <c r="AA120">
        <v>217</v>
      </c>
      <c r="AB120">
        <v>30</v>
      </c>
      <c r="AC120">
        <v>39</v>
      </c>
    </row>
    <row r="121" spans="1:29" x14ac:dyDescent="0.25">
      <c r="A121" t="s">
        <v>148</v>
      </c>
      <c r="B121">
        <v>143</v>
      </c>
      <c r="C121">
        <v>146</v>
      </c>
      <c r="D121">
        <v>200</v>
      </c>
      <c r="E121">
        <v>409</v>
      </c>
      <c r="G121" s="6">
        <f t="shared" si="5"/>
        <v>152.02841541861858</v>
      </c>
      <c r="H121" s="6">
        <f t="shared" si="6"/>
        <v>-125.37700580845056</v>
      </c>
      <c r="I121" s="7">
        <f t="shared" si="7"/>
        <v>83</v>
      </c>
      <c r="J121" s="7">
        <f t="shared" si="8"/>
        <v>0</v>
      </c>
      <c r="K121" s="7">
        <f t="shared" si="9"/>
        <v>83</v>
      </c>
      <c r="L121" s="11"/>
      <c r="M121" s="5"/>
      <c r="N121" s="5"/>
      <c r="O121" s="5"/>
      <c r="P121" t="s">
        <v>148</v>
      </c>
      <c r="Q121" t="s">
        <v>153</v>
      </c>
      <c r="R121">
        <v>200</v>
      </c>
      <c r="S121">
        <v>409</v>
      </c>
      <c r="T121">
        <v>83</v>
      </c>
      <c r="U121">
        <v>41</v>
      </c>
      <c r="V121">
        <v>37</v>
      </c>
      <c r="X121" t="s">
        <v>148</v>
      </c>
      <c r="Y121" t="s">
        <v>153</v>
      </c>
      <c r="Z121">
        <v>200</v>
      </c>
      <c r="AA121">
        <v>409</v>
      </c>
      <c r="AB121">
        <v>37</v>
      </c>
      <c r="AC121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workbookViewId="0">
      <selection activeCell="AD2" sqref="AD2:AD121"/>
    </sheetView>
  </sheetViews>
  <sheetFormatPr defaultRowHeight="15" x14ac:dyDescent="0.25"/>
  <sheetData>
    <row r="1" spans="1:30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30" t="s">
        <v>26</v>
      </c>
      <c r="Q1" s="5" t="s">
        <v>171</v>
      </c>
      <c r="R1" s="18" t="s">
        <v>17</v>
      </c>
      <c r="S1" s="18" t="s">
        <v>18</v>
      </c>
      <c r="T1" s="18" t="s">
        <v>19</v>
      </c>
      <c r="U1" s="18" t="s">
        <v>27</v>
      </c>
      <c r="V1" s="18" t="s">
        <v>28</v>
      </c>
      <c r="Y1" t="s">
        <v>149</v>
      </c>
      <c r="Z1" t="s">
        <v>15</v>
      </c>
      <c r="AA1" t="s">
        <v>150</v>
      </c>
      <c r="AB1" t="s">
        <v>151</v>
      </c>
      <c r="AC1" t="s">
        <v>152</v>
      </c>
      <c r="AD1" t="s">
        <v>157</v>
      </c>
    </row>
    <row r="2" spans="1:30" ht="16.5" thickTop="1" thickBot="1" x14ac:dyDescent="0.3">
      <c r="A2" t="s">
        <v>29</v>
      </c>
      <c r="B2">
        <v>456</v>
      </c>
      <c r="C2">
        <v>386</v>
      </c>
      <c r="D2">
        <v>448</v>
      </c>
      <c r="E2">
        <v>389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-49.335430085840208</v>
      </c>
      <c r="I2" s="7">
        <f t="shared" ref="I2:I65" si="2">MAX(1,CEILING(MIN(MOD(G2-H2,360),MOD(H2-G2,360)),1))</f>
        <v>3</v>
      </c>
      <c r="J2" s="7">
        <f t="shared" ref="J2:J65" si="3">IF(H2&gt;1,I2,0)</f>
        <v>0</v>
      </c>
      <c r="K2" s="7">
        <f t="shared" ref="K2:K65" si="4">IF(H2&lt;1,I2,0)</f>
        <v>3</v>
      </c>
      <c r="L2" s="8" t="s">
        <v>13</v>
      </c>
      <c r="M2" s="9">
        <v>640</v>
      </c>
      <c r="N2" s="9">
        <v>480</v>
      </c>
      <c r="O2" s="10"/>
      <c r="P2" t="s">
        <v>29</v>
      </c>
      <c r="Q2" t="s">
        <v>155</v>
      </c>
      <c r="R2">
        <v>448</v>
      </c>
      <c r="S2">
        <v>389</v>
      </c>
      <c r="T2">
        <v>3</v>
      </c>
      <c r="U2">
        <v>46</v>
      </c>
      <c r="V2">
        <v>19</v>
      </c>
      <c r="Y2" t="s">
        <v>29</v>
      </c>
      <c r="Z2" t="s">
        <v>155</v>
      </c>
      <c r="AA2">
        <v>448</v>
      </c>
      <c r="AB2">
        <v>389</v>
      </c>
      <c r="AC2">
        <v>19</v>
      </c>
      <c r="AD2">
        <v>46</v>
      </c>
    </row>
    <row r="3" spans="1:30" ht="15.75" thickBot="1" x14ac:dyDescent="0.3">
      <c r="A3" t="s">
        <v>30</v>
      </c>
      <c r="B3">
        <v>121</v>
      </c>
      <c r="C3">
        <v>216</v>
      </c>
      <c r="D3">
        <v>120</v>
      </c>
      <c r="E3">
        <v>227</v>
      </c>
      <c r="G3" s="6">
        <f t="shared" si="0"/>
        <v>173.12316926256318</v>
      </c>
      <c r="H3" s="6">
        <f t="shared" si="1"/>
        <v>176.28100602684196</v>
      </c>
      <c r="I3" s="7">
        <f t="shared" si="2"/>
        <v>4</v>
      </c>
      <c r="J3" s="7">
        <f t="shared" si="3"/>
        <v>4</v>
      </c>
      <c r="K3" s="7">
        <f t="shared" si="4"/>
        <v>0</v>
      </c>
      <c r="L3" s="11"/>
      <c r="M3" s="5"/>
      <c r="N3" s="5"/>
      <c r="O3" s="5"/>
      <c r="P3" t="s">
        <v>30</v>
      </c>
      <c r="Q3" t="s">
        <v>155</v>
      </c>
      <c r="R3">
        <v>120</v>
      </c>
      <c r="S3">
        <v>227</v>
      </c>
      <c r="T3">
        <v>4</v>
      </c>
      <c r="U3">
        <v>83</v>
      </c>
      <c r="V3">
        <v>94</v>
      </c>
      <c r="Y3" t="s">
        <v>30</v>
      </c>
      <c r="Z3" t="s">
        <v>155</v>
      </c>
      <c r="AA3">
        <v>120</v>
      </c>
      <c r="AB3">
        <v>227</v>
      </c>
      <c r="AC3">
        <v>94</v>
      </c>
      <c r="AD3">
        <v>83</v>
      </c>
    </row>
    <row r="4" spans="1:30" ht="15.75" thickBot="1" x14ac:dyDescent="0.3">
      <c r="A4" t="s">
        <v>31</v>
      </c>
      <c r="B4">
        <v>229</v>
      </c>
      <c r="C4">
        <v>418</v>
      </c>
      <c r="D4">
        <v>288</v>
      </c>
      <c r="E4">
        <v>365</v>
      </c>
      <c r="G4" s="6">
        <f t="shared" si="0"/>
        <v>-117.07775140292654</v>
      </c>
      <c r="H4" s="6">
        <f t="shared" si="1"/>
        <v>-104.35933654424463</v>
      </c>
      <c r="I4" s="7">
        <f t="shared" si="2"/>
        <v>13</v>
      </c>
      <c r="J4" s="7">
        <f t="shared" si="3"/>
        <v>0</v>
      </c>
      <c r="K4" s="7">
        <f t="shared" si="4"/>
        <v>13</v>
      </c>
      <c r="L4" s="8" t="s">
        <v>14</v>
      </c>
      <c r="M4" s="9">
        <v>400</v>
      </c>
      <c r="N4" s="5"/>
      <c r="O4" s="5"/>
      <c r="P4" t="s">
        <v>31</v>
      </c>
      <c r="Q4" t="s">
        <v>155</v>
      </c>
      <c r="R4">
        <v>288</v>
      </c>
      <c r="S4">
        <v>365</v>
      </c>
      <c r="T4">
        <v>13</v>
      </c>
      <c r="U4">
        <v>90</v>
      </c>
      <c r="V4">
        <v>86</v>
      </c>
      <c r="Y4" t="s">
        <v>31</v>
      </c>
      <c r="Z4" t="s">
        <v>155</v>
      </c>
      <c r="AA4">
        <v>288</v>
      </c>
      <c r="AB4">
        <v>365</v>
      </c>
      <c r="AC4">
        <v>86</v>
      </c>
      <c r="AD4">
        <v>90</v>
      </c>
    </row>
    <row r="5" spans="1:30" x14ac:dyDescent="0.25">
      <c r="A5" t="s">
        <v>32</v>
      </c>
      <c r="B5">
        <v>519</v>
      </c>
      <c r="C5">
        <v>264</v>
      </c>
      <c r="D5">
        <v>520</v>
      </c>
      <c r="E5">
        <v>251</v>
      </c>
      <c r="G5" s="6">
        <f t="shared" si="0"/>
        <v>-6.8768307374367952</v>
      </c>
      <c r="H5" s="6">
        <f t="shared" si="1"/>
        <v>-3.1480960995627592</v>
      </c>
      <c r="I5" s="7">
        <f t="shared" si="2"/>
        <v>4</v>
      </c>
      <c r="J5" s="7">
        <f t="shared" si="3"/>
        <v>0</v>
      </c>
      <c r="K5" s="7">
        <f t="shared" si="4"/>
        <v>4</v>
      </c>
      <c r="L5" s="11"/>
      <c r="M5" s="5"/>
      <c r="N5" s="5"/>
      <c r="O5" s="5"/>
      <c r="P5" t="s">
        <v>32</v>
      </c>
      <c r="Q5" t="s">
        <v>154</v>
      </c>
      <c r="R5">
        <v>520</v>
      </c>
      <c r="S5">
        <v>251</v>
      </c>
      <c r="T5">
        <v>4</v>
      </c>
      <c r="U5">
        <v>51</v>
      </c>
      <c r="V5">
        <v>94</v>
      </c>
      <c r="Y5" t="s">
        <v>32</v>
      </c>
      <c r="Z5" t="s">
        <v>154</v>
      </c>
      <c r="AA5">
        <v>520</v>
      </c>
      <c r="AB5">
        <v>251</v>
      </c>
      <c r="AC5">
        <v>94</v>
      </c>
      <c r="AD5">
        <v>51</v>
      </c>
    </row>
    <row r="6" spans="1:30" x14ac:dyDescent="0.25">
      <c r="A6" t="s">
        <v>33</v>
      </c>
      <c r="B6">
        <v>440</v>
      </c>
      <c r="C6">
        <v>80</v>
      </c>
      <c r="D6">
        <v>448</v>
      </c>
      <c r="E6">
        <v>86</v>
      </c>
      <c r="G6" s="6">
        <f t="shared" si="0"/>
        <v>53.13010235415598</v>
      </c>
      <c r="H6" s="6">
        <f t="shared" si="1"/>
        <v>50.267697128044233</v>
      </c>
      <c r="I6" s="7">
        <f t="shared" si="2"/>
        <v>3</v>
      </c>
      <c r="J6" s="7">
        <f t="shared" si="3"/>
        <v>3</v>
      </c>
      <c r="K6" s="7">
        <f t="shared" si="4"/>
        <v>0</v>
      </c>
      <c r="L6" s="11"/>
      <c r="M6" s="5"/>
      <c r="N6" s="5"/>
      <c r="O6" s="5"/>
      <c r="P6" t="s">
        <v>33</v>
      </c>
      <c r="Q6" t="s">
        <v>154</v>
      </c>
      <c r="R6">
        <v>448</v>
      </c>
      <c r="S6">
        <v>86</v>
      </c>
      <c r="T6">
        <v>3</v>
      </c>
      <c r="U6">
        <v>34</v>
      </c>
      <c r="V6">
        <v>91</v>
      </c>
      <c r="Y6" t="s">
        <v>33</v>
      </c>
      <c r="Z6" t="s">
        <v>154</v>
      </c>
      <c r="AA6">
        <v>448</v>
      </c>
      <c r="AB6">
        <v>86</v>
      </c>
      <c r="AC6">
        <v>91</v>
      </c>
      <c r="AD6">
        <v>34</v>
      </c>
    </row>
    <row r="7" spans="1:30" x14ac:dyDescent="0.25">
      <c r="A7" t="s">
        <v>34</v>
      </c>
      <c r="B7">
        <v>152</v>
      </c>
      <c r="C7">
        <v>349</v>
      </c>
      <c r="D7">
        <v>209</v>
      </c>
      <c r="E7">
        <v>72</v>
      </c>
      <c r="G7" s="6">
        <f t="shared" si="0"/>
        <v>-147.02410880268957</v>
      </c>
      <c r="H7" s="6">
        <f t="shared" si="1"/>
        <v>123.45330945407265</v>
      </c>
      <c r="I7" s="7">
        <f t="shared" si="2"/>
        <v>90</v>
      </c>
      <c r="J7" s="7">
        <f t="shared" si="3"/>
        <v>90</v>
      </c>
      <c r="K7" s="7">
        <f t="shared" si="4"/>
        <v>0</v>
      </c>
      <c r="L7" s="11"/>
      <c r="M7" s="5"/>
      <c r="N7" s="5"/>
      <c r="O7" s="5"/>
      <c r="P7" t="s">
        <v>34</v>
      </c>
      <c r="Q7" t="s">
        <v>154</v>
      </c>
      <c r="R7">
        <v>209</v>
      </c>
      <c r="S7">
        <v>72</v>
      </c>
      <c r="T7">
        <v>90</v>
      </c>
      <c r="U7">
        <v>22</v>
      </c>
      <c r="V7">
        <v>13</v>
      </c>
      <c r="Y7" t="s">
        <v>34</v>
      </c>
      <c r="Z7" t="s">
        <v>154</v>
      </c>
      <c r="AA7">
        <v>209</v>
      </c>
      <c r="AB7">
        <v>72</v>
      </c>
      <c r="AC7">
        <v>13</v>
      </c>
      <c r="AD7">
        <v>22</v>
      </c>
    </row>
    <row r="8" spans="1:30" x14ac:dyDescent="0.25">
      <c r="A8" t="s">
        <v>35</v>
      </c>
      <c r="B8">
        <v>120</v>
      </c>
      <c r="C8">
        <v>250</v>
      </c>
      <c r="D8">
        <v>148</v>
      </c>
      <c r="E8">
        <v>340</v>
      </c>
      <c r="G8" s="6">
        <f t="shared" si="0"/>
        <v>-177.13759477388825</v>
      </c>
      <c r="H8" s="6">
        <f t="shared" si="1"/>
        <v>-149.82647997035568</v>
      </c>
      <c r="I8" s="7">
        <f t="shared" si="2"/>
        <v>28</v>
      </c>
      <c r="J8" s="7">
        <f t="shared" si="3"/>
        <v>0</v>
      </c>
      <c r="K8" s="7">
        <f t="shared" si="4"/>
        <v>28</v>
      </c>
      <c r="L8" s="11"/>
      <c r="M8" s="5"/>
      <c r="N8" s="5"/>
      <c r="O8" s="5"/>
      <c r="P8" t="s">
        <v>35</v>
      </c>
      <c r="Q8" t="s">
        <v>156</v>
      </c>
      <c r="R8">
        <v>148</v>
      </c>
      <c r="S8">
        <v>340</v>
      </c>
      <c r="T8">
        <v>28</v>
      </c>
      <c r="U8">
        <v>80</v>
      </c>
      <c r="V8">
        <v>10</v>
      </c>
      <c r="Y8" t="s">
        <v>35</v>
      </c>
      <c r="Z8" t="s">
        <v>156</v>
      </c>
      <c r="AA8">
        <v>148</v>
      </c>
      <c r="AB8">
        <v>340</v>
      </c>
      <c r="AC8">
        <v>10</v>
      </c>
      <c r="AD8">
        <v>80</v>
      </c>
    </row>
    <row r="9" spans="1:30" x14ac:dyDescent="0.25">
      <c r="A9" t="s">
        <v>36</v>
      </c>
      <c r="B9">
        <v>480</v>
      </c>
      <c r="C9">
        <v>360</v>
      </c>
      <c r="D9">
        <v>467</v>
      </c>
      <c r="E9">
        <v>369</v>
      </c>
      <c r="G9" s="6">
        <f t="shared" si="0"/>
        <v>-36.86989764584402</v>
      </c>
      <c r="H9" s="6">
        <f t="shared" si="1"/>
        <v>-41.268603000839562</v>
      </c>
      <c r="I9" s="7">
        <f t="shared" si="2"/>
        <v>5</v>
      </c>
      <c r="J9" s="7">
        <f t="shared" si="3"/>
        <v>0</v>
      </c>
      <c r="K9" s="7">
        <f t="shared" si="4"/>
        <v>5</v>
      </c>
      <c r="L9" s="11"/>
      <c r="M9" s="5"/>
      <c r="N9" s="5"/>
      <c r="O9" s="5"/>
      <c r="P9" t="s">
        <v>36</v>
      </c>
      <c r="Q9" t="s">
        <v>156</v>
      </c>
      <c r="R9">
        <v>467</v>
      </c>
      <c r="S9">
        <v>369</v>
      </c>
      <c r="T9">
        <v>5</v>
      </c>
      <c r="U9">
        <v>78</v>
      </c>
      <c r="V9">
        <v>97</v>
      </c>
      <c r="Y9" t="s">
        <v>36</v>
      </c>
      <c r="Z9" t="s">
        <v>156</v>
      </c>
      <c r="AA9">
        <v>467</v>
      </c>
      <c r="AB9">
        <v>369</v>
      </c>
      <c r="AC9">
        <v>97</v>
      </c>
      <c r="AD9">
        <v>78</v>
      </c>
    </row>
    <row r="10" spans="1:30" x14ac:dyDescent="0.25">
      <c r="A10" t="s">
        <v>37</v>
      </c>
      <c r="B10">
        <v>466</v>
      </c>
      <c r="C10">
        <v>104</v>
      </c>
      <c r="D10">
        <v>444</v>
      </c>
      <c r="E10">
        <v>84</v>
      </c>
      <c r="G10" s="6">
        <f t="shared" si="0"/>
        <v>42.969085763146893</v>
      </c>
      <c r="H10" s="6">
        <f t="shared" si="1"/>
        <v>51.519801751656992</v>
      </c>
      <c r="I10" s="7">
        <f t="shared" si="2"/>
        <v>9</v>
      </c>
      <c r="J10" s="7">
        <f t="shared" si="3"/>
        <v>9</v>
      </c>
      <c r="K10" s="7">
        <f t="shared" si="4"/>
        <v>0</v>
      </c>
      <c r="L10" s="11"/>
      <c r="M10" s="5"/>
      <c r="N10" s="5"/>
      <c r="O10" s="5"/>
      <c r="P10" t="s">
        <v>37</v>
      </c>
      <c r="Q10" t="s">
        <v>156</v>
      </c>
      <c r="R10">
        <v>444</v>
      </c>
      <c r="S10">
        <v>84</v>
      </c>
      <c r="T10">
        <v>9</v>
      </c>
      <c r="U10">
        <v>61</v>
      </c>
      <c r="V10">
        <v>92</v>
      </c>
      <c r="Y10" t="s">
        <v>37</v>
      </c>
      <c r="Z10" t="s">
        <v>156</v>
      </c>
      <c r="AA10">
        <v>444</v>
      </c>
      <c r="AB10">
        <v>84</v>
      </c>
      <c r="AC10">
        <v>92</v>
      </c>
      <c r="AD10">
        <v>61</v>
      </c>
    </row>
    <row r="11" spans="1:30" x14ac:dyDescent="0.25">
      <c r="A11" t="s">
        <v>38</v>
      </c>
      <c r="B11">
        <v>511</v>
      </c>
      <c r="C11">
        <v>298</v>
      </c>
      <c r="D11">
        <v>519</v>
      </c>
      <c r="E11">
        <v>217</v>
      </c>
      <c r="G11" s="6">
        <f t="shared" si="0"/>
        <v>-16.891695744674493</v>
      </c>
      <c r="H11" s="6">
        <f t="shared" si="1"/>
        <v>6.5928727075942453</v>
      </c>
      <c r="I11" s="7">
        <f t="shared" si="2"/>
        <v>24</v>
      </c>
      <c r="J11" s="7">
        <f t="shared" si="3"/>
        <v>24</v>
      </c>
      <c r="K11" s="7">
        <f t="shared" si="4"/>
        <v>0</v>
      </c>
      <c r="L11" s="11"/>
      <c r="M11" s="5"/>
      <c r="N11" s="5"/>
      <c r="O11" s="5"/>
      <c r="P11" t="s">
        <v>38</v>
      </c>
      <c r="Q11" t="s">
        <v>153</v>
      </c>
      <c r="R11">
        <v>519</v>
      </c>
      <c r="S11">
        <v>217</v>
      </c>
      <c r="T11">
        <v>24</v>
      </c>
      <c r="U11">
        <v>63</v>
      </c>
      <c r="V11">
        <v>64</v>
      </c>
      <c r="Y11" t="s">
        <v>38</v>
      </c>
      <c r="Z11" t="s">
        <v>153</v>
      </c>
      <c r="AA11">
        <v>519</v>
      </c>
      <c r="AB11">
        <v>217</v>
      </c>
      <c r="AC11">
        <v>64</v>
      </c>
      <c r="AD11">
        <v>63</v>
      </c>
    </row>
    <row r="12" spans="1:30" x14ac:dyDescent="0.25">
      <c r="A12" t="s">
        <v>39</v>
      </c>
      <c r="B12">
        <v>211</v>
      </c>
      <c r="C12">
        <v>72</v>
      </c>
      <c r="D12">
        <v>204</v>
      </c>
      <c r="E12">
        <v>88</v>
      </c>
      <c r="G12" s="6">
        <f t="shared" si="0"/>
        <v>122.97589119731043</v>
      </c>
      <c r="H12" s="6">
        <f t="shared" si="1"/>
        <v>127.34934904464058</v>
      </c>
      <c r="I12" s="7">
        <f t="shared" si="2"/>
        <v>5</v>
      </c>
      <c r="J12" s="7">
        <f t="shared" si="3"/>
        <v>5</v>
      </c>
      <c r="K12" s="7">
        <f t="shared" si="4"/>
        <v>0</v>
      </c>
      <c r="L12" s="11"/>
      <c r="M12" s="5"/>
      <c r="N12" s="5"/>
      <c r="O12" s="5"/>
      <c r="P12" t="s">
        <v>39</v>
      </c>
      <c r="Q12" t="s">
        <v>153</v>
      </c>
      <c r="R12">
        <v>204</v>
      </c>
      <c r="S12">
        <v>88</v>
      </c>
      <c r="T12">
        <v>5</v>
      </c>
      <c r="U12">
        <v>19</v>
      </c>
      <c r="V12">
        <v>89</v>
      </c>
      <c r="Y12" t="s">
        <v>39</v>
      </c>
      <c r="Z12" t="s">
        <v>153</v>
      </c>
      <c r="AA12">
        <v>204</v>
      </c>
      <c r="AB12">
        <v>88</v>
      </c>
      <c r="AC12">
        <v>89</v>
      </c>
      <c r="AD12">
        <v>19</v>
      </c>
    </row>
    <row r="13" spans="1:30" x14ac:dyDescent="0.25">
      <c r="A13" t="s">
        <v>40</v>
      </c>
      <c r="B13">
        <v>136</v>
      </c>
      <c r="C13">
        <v>318</v>
      </c>
      <c r="D13">
        <v>150</v>
      </c>
      <c r="E13">
        <v>344</v>
      </c>
      <c r="G13" s="6">
        <f t="shared" si="0"/>
        <v>-157.02727866917132</v>
      </c>
      <c r="H13" s="6">
        <f t="shared" si="1"/>
        <v>-148.54317664244476</v>
      </c>
      <c r="I13" s="7">
        <f t="shared" si="2"/>
        <v>9</v>
      </c>
      <c r="J13" s="7">
        <f t="shared" si="3"/>
        <v>0</v>
      </c>
      <c r="K13" s="7">
        <f t="shared" si="4"/>
        <v>9</v>
      </c>
      <c r="L13" s="11"/>
      <c r="M13" s="5"/>
      <c r="N13" s="5"/>
      <c r="O13" s="5"/>
      <c r="P13" t="s">
        <v>40</v>
      </c>
      <c r="Q13" t="s">
        <v>153</v>
      </c>
      <c r="R13">
        <v>150</v>
      </c>
      <c r="S13">
        <v>344</v>
      </c>
      <c r="T13">
        <v>9</v>
      </c>
      <c r="U13">
        <v>74</v>
      </c>
      <c r="V13">
        <v>74</v>
      </c>
      <c r="Y13" t="s">
        <v>40</v>
      </c>
      <c r="Z13" t="s">
        <v>153</v>
      </c>
      <c r="AA13">
        <v>150</v>
      </c>
      <c r="AB13">
        <v>344</v>
      </c>
      <c r="AC13">
        <v>74</v>
      </c>
      <c r="AD13">
        <v>74</v>
      </c>
    </row>
    <row r="14" spans="1:30" x14ac:dyDescent="0.25">
      <c r="A14" t="s">
        <v>41</v>
      </c>
      <c r="B14">
        <v>509</v>
      </c>
      <c r="C14">
        <v>305</v>
      </c>
      <c r="D14">
        <v>503</v>
      </c>
      <c r="E14">
        <v>325</v>
      </c>
      <c r="G14" s="6">
        <f t="shared" si="0"/>
        <v>-18.978879755713447</v>
      </c>
      <c r="H14" s="6">
        <f t="shared" si="1"/>
        <v>-24.913967038793668</v>
      </c>
      <c r="I14" s="7">
        <f t="shared" si="2"/>
        <v>6</v>
      </c>
      <c r="J14" s="7">
        <f t="shared" si="3"/>
        <v>0</v>
      </c>
      <c r="K14" s="7">
        <f t="shared" si="4"/>
        <v>6</v>
      </c>
      <c r="L14" s="11"/>
      <c r="M14" s="5"/>
      <c r="N14" s="5"/>
      <c r="O14" s="5"/>
      <c r="P14" t="s">
        <v>41</v>
      </c>
      <c r="Q14" t="s">
        <v>155</v>
      </c>
      <c r="R14">
        <v>503</v>
      </c>
      <c r="S14">
        <v>325</v>
      </c>
      <c r="T14">
        <v>6</v>
      </c>
      <c r="U14">
        <v>92</v>
      </c>
      <c r="V14">
        <v>97</v>
      </c>
      <c r="Y14" t="s">
        <v>41</v>
      </c>
      <c r="Z14" t="s">
        <v>155</v>
      </c>
      <c r="AA14">
        <v>503</v>
      </c>
      <c r="AB14">
        <v>325</v>
      </c>
      <c r="AC14">
        <v>97</v>
      </c>
      <c r="AD14">
        <v>92</v>
      </c>
    </row>
    <row r="15" spans="1:30" x14ac:dyDescent="0.25">
      <c r="A15" t="s">
        <v>42</v>
      </c>
      <c r="B15">
        <v>120</v>
      </c>
      <c r="C15">
        <v>243</v>
      </c>
      <c r="D15">
        <v>134</v>
      </c>
      <c r="E15">
        <v>312</v>
      </c>
      <c r="G15" s="6">
        <f t="shared" si="0"/>
        <v>-179.14062775635534</v>
      </c>
      <c r="H15" s="6">
        <f t="shared" si="1"/>
        <v>-158.83874018317172</v>
      </c>
      <c r="I15" s="7">
        <f t="shared" si="2"/>
        <v>21</v>
      </c>
      <c r="J15" s="7">
        <f t="shared" si="3"/>
        <v>0</v>
      </c>
      <c r="K15" s="7">
        <f t="shared" si="4"/>
        <v>21</v>
      </c>
      <c r="L15" s="11"/>
      <c r="M15" s="5"/>
      <c r="N15" s="5"/>
      <c r="O15" s="5"/>
      <c r="P15" t="s">
        <v>42</v>
      </c>
      <c r="Q15" t="s">
        <v>155</v>
      </c>
      <c r="R15">
        <v>134</v>
      </c>
      <c r="S15">
        <v>312</v>
      </c>
      <c r="T15">
        <v>21</v>
      </c>
      <c r="U15">
        <v>53</v>
      </c>
      <c r="V15">
        <v>38</v>
      </c>
      <c r="Y15" t="s">
        <v>42</v>
      </c>
      <c r="Z15" t="s">
        <v>155</v>
      </c>
      <c r="AA15">
        <v>134</v>
      </c>
      <c r="AB15">
        <v>312</v>
      </c>
      <c r="AC15">
        <v>38</v>
      </c>
      <c r="AD15">
        <v>53</v>
      </c>
    </row>
    <row r="16" spans="1:30" x14ac:dyDescent="0.25">
      <c r="A16" t="s">
        <v>43</v>
      </c>
      <c r="B16">
        <v>451</v>
      </c>
      <c r="C16">
        <v>391</v>
      </c>
      <c r="D16">
        <v>374</v>
      </c>
      <c r="E16">
        <v>430</v>
      </c>
      <c r="G16" s="6">
        <f t="shared" si="0"/>
        <v>-49.056737861294884</v>
      </c>
      <c r="H16" s="6">
        <f t="shared" si="1"/>
        <v>-74.134292197226173</v>
      </c>
      <c r="I16" s="7">
        <f t="shared" si="2"/>
        <v>26</v>
      </c>
      <c r="J16" s="7">
        <f t="shared" si="3"/>
        <v>0</v>
      </c>
      <c r="K16" s="7">
        <f t="shared" si="4"/>
        <v>26</v>
      </c>
      <c r="L16" s="11"/>
      <c r="M16" s="5"/>
      <c r="N16" s="5"/>
      <c r="O16" s="5"/>
      <c r="P16" t="s">
        <v>43</v>
      </c>
      <c r="Q16" t="s">
        <v>155</v>
      </c>
      <c r="R16">
        <v>374</v>
      </c>
      <c r="S16">
        <v>430</v>
      </c>
      <c r="T16">
        <v>26</v>
      </c>
      <c r="U16">
        <v>53</v>
      </c>
      <c r="V16">
        <v>2</v>
      </c>
      <c r="Y16" t="s">
        <v>43</v>
      </c>
      <c r="Z16" t="s">
        <v>155</v>
      </c>
      <c r="AA16">
        <v>374</v>
      </c>
      <c r="AB16">
        <v>430</v>
      </c>
      <c r="AC16">
        <v>2</v>
      </c>
      <c r="AD16">
        <v>53</v>
      </c>
    </row>
    <row r="17" spans="1:30" x14ac:dyDescent="0.25">
      <c r="A17" t="s">
        <v>44</v>
      </c>
      <c r="B17">
        <v>516</v>
      </c>
      <c r="C17">
        <v>202</v>
      </c>
      <c r="D17">
        <v>498</v>
      </c>
      <c r="E17">
        <v>151</v>
      </c>
      <c r="G17" s="6">
        <f t="shared" si="0"/>
        <v>10.972240237811643</v>
      </c>
      <c r="H17" s="6">
        <f t="shared" si="1"/>
        <v>26.56505117707799</v>
      </c>
      <c r="I17" s="7">
        <f t="shared" si="2"/>
        <v>16</v>
      </c>
      <c r="J17" s="7">
        <f t="shared" si="3"/>
        <v>16</v>
      </c>
      <c r="K17" s="7">
        <f t="shared" si="4"/>
        <v>0</v>
      </c>
      <c r="L17" s="11"/>
      <c r="M17" s="5"/>
      <c r="N17" s="5"/>
      <c r="O17" s="5"/>
      <c r="P17" t="s">
        <v>44</v>
      </c>
      <c r="Q17" t="s">
        <v>154</v>
      </c>
      <c r="R17">
        <v>498</v>
      </c>
      <c r="S17">
        <v>151</v>
      </c>
      <c r="T17">
        <v>16</v>
      </c>
      <c r="U17">
        <v>40</v>
      </c>
      <c r="V17">
        <v>96</v>
      </c>
      <c r="Y17" t="s">
        <v>44</v>
      </c>
      <c r="Z17" t="s">
        <v>154</v>
      </c>
      <c r="AA17">
        <v>498</v>
      </c>
      <c r="AB17">
        <v>151</v>
      </c>
      <c r="AC17">
        <v>96</v>
      </c>
      <c r="AD17">
        <v>40</v>
      </c>
    </row>
    <row r="18" spans="1:30" x14ac:dyDescent="0.25">
      <c r="A18" t="s">
        <v>45</v>
      </c>
      <c r="B18">
        <v>471</v>
      </c>
      <c r="C18">
        <v>109</v>
      </c>
      <c r="D18">
        <v>416</v>
      </c>
      <c r="E18">
        <v>70</v>
      </c>
      <c r="G18" s="6">
        <f t="shared" si="0"/>
        <v>40.943262138705123</v>
      </c>
      <c r="H18" s="6">
        <f t="shared" si="1"/>
        <v>60.546327273079065</v>
      </c>
      <c r="I18" s="7">
        <f t="shared" si="2"/>
        <v>20</v>
      </c>
      <c r="J18" s="7">
        <f t="shared" si="3"/>
        <v>20</v>
      </c>
      <c r="K18" s="7">
        <f t="shared" si="4"/>
        <v>0</v>
      </c>
      <c r="L18" s="11"/>
      <c r="M18" s="5"/>
      <c r="N18" s="5"/>
      <c r="O18" s="5"/>
      <c r="P18" t="s">
        <v>45</v>
      </c>
      <c r="Q18" t="s">
        <v>154</v>
      </c>
      <c r="R18">
        <v>416</v>
      </c>
      <c r="S18">
        <v>70</v>
      </c>
      <c r="T18">
        <v>20</v>
      </c>
      <c r="U18">
        <v>67</v>
      </c>
      <c r="V18">
        <v>94</v>
      </c>
      <c r="Y18" t="s">
        <v>45</v>
      </c>
      <c r="Z18" t="s">
        <v>154</v>
      </c>
      <c r="AA18">
        <v>416</v>
      </c>
      <c r="AB18">
        <v>70</v>
      </c>
      <c r="AC18">
        <v>94</v>
      </c>
      <c r="AD18">
        <v>67</v>
      </c>
    </row>
    <row r="19" spans="1:30" x14ac:dyDescent="0.25">
      <c r="A19" t="s">
        <v>46</v>
      </c>
      <c r="B19">
        <v>520</v>
      </c>
      <c r="C19">
        <v>237</v>
      </c>
      <c r="D19">
        <v>510</v>
      </c>
      <c r="E19">
        <v>183</v>
      </c>
      <c r="G19" s="6">
        <f t="shared" si="0"/>
        <v>0.8593722436446809</v>
      </c>
      <c r="H19" s="6">
        <f t="shared" si="1"/>
        <v>16.699244233993621</v>
      </c>
      <c r="I19" s="7">
        <f t="shared" si="2"/>
        <v>16</v>
      </c>
      <c r="J19" s="7">
        <f t="shared" si="3"/>
        <v>16</v>
      </c>
      <c r="K19" s="7">
        <f t="shared" si="4"/>
        <v>0</v>
      </c>
      <c r="L19" s="11"/>
      <c r="M19" s="5"/>
      <c r="N19" s="5"/>
      <c r="O19" s="5"/>
      <c r="P19" t="s">
        <v>46</v>
      </c>
      <c r="Q19" t="s">
        <v>154</v>
      </c>
      <c r="R19">
        <v>510</v>
      </c>
      <c r="S19">
        <v>183</v>
      </c>
      <c r="T19">
        <v>16</v>
      </c>
      <c r="U19">
        <v>79</v>
      </c>
      <c r="V19">
        <v>63</v>
      </c>
      <c r="Y19" t="s">
        <v>46</v>
      </c>
      <c r="Z19" t="s">
        <v>154</v>
      </c>
      <c r="AA19">
        <v>510</v>
      </c>
      <c r="AB19">
        <v>183</v>
      </c>
      <c r="AC19">
        <v>63</v>
      </c>
      <c r="AD19">
        <v>79</v>
      </c>
    </row>
    <row r="20" spans="1:30" x14ac:dyDescent="0.25">
      <c r="A20" t="s">
        <v>47</v>
      </c>
      <c r="B20">
        <v>507</v>
      </c>
      <c r="C20">
        <v>168</v>
      </c>
      <c r="D20">
        <v>504</v>
      </c>
      <c r="E20">
        <v>174</v>
      </c>
      <c r="G20" s="6">
        <f t="shared" si="0"/>
        <v>21.05803978825281</v>
      </c>
      <c r="H20" s="6">
        <f t="shared" si="1"/>
        <v>19.732689499661006</v>
      </c>
      <c r="I20" s="7">
        <f t="shared" si="2"/>
        <v>2</v>
      </c>
      <c r="J20" s="7">
        <f t="shared" si="3"/>
        <v>2</v>
      </c>
      <c r="K20" s="7">
        <f t="shared" si="4"/>
        <v>0</v>
      </c>
      <c r="L20" s="11"/>
      <c r="M20" s="5"/>
      <c r="N20" s="5"/>
      <c r="O20" s="5"/>
      <c r="P20" t="s">
        <v>47</v>
      </c>
      <c r="Q20" t="s">
        <v>156</v>
      </c>
      <c r="R20">
        <v>504</v>
      </c>
      <c r="S20">
        <v>174</v>
      </c>
      <c r="T20">
        <v>2</v>
      </c>
      <c r="U20">
        <v>69</v>
      </c>
      <c r="V20">
        <v>95</v>
      </c>
      <c r="Y20" t="s">
        <v>47</v>
      </c>
      <c r="Z20" t="s">
        <v>156</v>
      </c>
      <c r="AA20">
        <v>504</v>
      </c>
      <c r="AB20">
        <v>174</v>
      </c>
      <c r="AC20">
        <v>95</v>
      </c>
      <c r="AD20">
        <v>69</v>
      </c>
    </row>
    <row r="21" spans="1:30" x14ac:dyDescent="0.25">
      <c r="A21" t="s">
        <v>48</v>
      </c>
      <c r="B21">
        <v>351</v>
      </c>
      <c r="C21">
        <v>42</v>
      </c>
      <c r="D21">
        <v>258</v>
      </c>
      <c r="E21">
        <v>49</v>
      </c>
      <c r="G21" s="6">
        <f t="shared" si="0"/>
        <v>81.101686935537401</v>
      </c>
      <c r="H21" s="6">
        <f t="shared" si="1"/>
        <v>107.98381027613473</v>
      </c>
      <c r="I21" s="7">
        <f t="shared" si="2"/>
        <v>27</v>
      </c>
      <c r="J21" s="7">
        <f t="shared" si="3"/>
        <v>27</v>
      </c>
      <c r="K21" s="7">
        <f t="shared" si="4"/>
        <v>0</v>
      </c>
      <c r="L21" s="11"/>
      <c r="M21" s="5"/>
      <c r="N21" s="5"/>
      <c r="O21" s="5"/>
      <c r="P21" t="s">
        <v>48</v>
      </c>
      <c r="Q21" t="s">
        <v>156</v>
      </c>
      <c r="R21">
        <v>258</v>
      </c>
      <c r="S21">
        <v>49</v>
      </c>
      <c r="T21">
        <v>27</v>
      </c>
      <c r="U21">
        <v>52</v>
      </c>
      <c r="V21">
        <v>40</v>
      </c>
      <c r="Y21" t="s">
        <v>48</v>
      </c>
      <c r="Z21" t="s">
        <v>156</v>
      </c>
      <c r="AA21">
        <v>258</v>
      </c>
      <c r="AB21">
        <v>49</v>
      </c>
      <c r="AC21">
        <v>40</v>
      </c>
      <c r="AD21">
        <v>52</v>
      </c>
    </row>
    <row r="22" spans="1:30" x14ac:dyDescent="0.25">
      <c r="A22" t="s">
        <v>49</v>
      </c>
      <c r="B22">
        <v>217</v>
      </c>
      <c r="C22">
        <v>69</v>
      </c>
      <c r="D22">
        <v>193</v>
      </c>
      <c r="E22">
        <v>86</v>
      </c>
      <c r="G22" s="6">
        <f t="shared" si="0"/>
        <v>121.06220279174576</v>
      </c>
      <c r="H22" s="6">
        <f t="shared" si="1"/>
        <v>129.51156069271491</v>
      </c>
      <c r="I22" s="7">
        <f t="shared" si="2"/>
        <v>9</v>
      </c>
      <c r="J22" s="7">
        <f t="shared" si="3"/>
        <v>9</v>
      </c>
      <c r="K22" s="7">
        <f t="shared" si="4"/>
        <v>0</v>
      </c>
      <c r="L22" s="11"/>
      <c r="M22" s="5"/>
      <c r="N22" s="5"/>
      <c r="O22" s="5"/>
      <c r="P22" t="s">
        <v>49</v>
      </c>
      <c r="Q22" t="s">
        <v>156</v>
      </c>
      <c r="R22">
        <v>193</v>
      </c>
      <c r="S22">
        <v>86</v>
      </c>
      <c r="T22">
        <v>9</v>
      </c>
      <c r="U22">
        <v>58</v>
      </c>
      <c r="V22">
        <v>97</v>
      </c>
      <c r="Y22" t="s">
        <v>49</v>
      </c>
      <c r="Z22" t="s">
        <v>156</v>
      </c>
      <c r="AA22">
        <v>193</v>
      </c>
      <c r="AB22">
        <v>86</v>
      </c>
      <c r="AC22">
        <v>97</v>
      </c>
      <c r="AD22">
        <v>58</v>
      </c>
    </row>
    <row r="23" spans="1:30" x14ac:dyDescent="0.25">
      <c r="A23" t="s">
        <v>50</v>
      </c>
      <c r="B23">
        <v>491</v>
      </c>
      <c r="C23">
        <v>137</v>
      </c>
      <c r="D23">
        <v>506</v>
      </c>
      <c r="E23">
        <v>165</v>
      </c>
      <c r="G23" s="6">
        <f t="shared" si="0"/>
        <v>31.062202791745761</v>
      </c>
      <c r="H23" s="6">
        <f t="shared" si="1"/>
        <v>21.960564020096466</v>
      </c>
      <c r="I23" s="7">
        <f t="shared" si="2"/>
        <v>10</v>
      </c>
      <c r="J23" s="7">
        <f t="shared" si="3"/>
        <v>10</v>
      </c>
      <c r="K23" s="7">
        <f t="shared" si="4"/>
        <v>0</v>
      </c>
      <c r="L23" s="11"/>
      <c r="M23" s="5"/>
      <c r="N23" s="5"/>
      <c r="O23" s="5"/>
      <c r="P23" t="s">
        <v>50</v>
      </c>
      <c r="Q23" t="s">
        <v>153</v>
      </c>
      <c r="R23">
        <v>506</v>
      </c>
      <c r="S23">
        <v>165</v>
      </c>
      <c r="T23">
        <v>10</v>
      </c>
      <c r="U23">
        <v>43</v>
      </c>
      <c r="V23">
        <v>42</v>
      </c>
      <c r="Y23" t="s">
        <v>50</v>
      </c>
      <c r="Z23" t="s">
        <v>153</v>
      </c>
      <c r="AA23">
        <v>506</v>
      </c>
      <c r="AB23">
        <v>165</v>
      </c>
      <c r="AC23">
        <v>42</v>
      </c>
      <c r="AD23">
        <v>43</v>
      </c>
    </row>
    <row r="24" spans="1:30" x14ac:dyDescent="0.25">
      <c r="A24" t="s">
        <v>51</v>
      </c>
      <c r="B24">
        <v>385</v>
      </c>
      <c r="C24">
        <v>51</v>
      </c>
      <c r="D24">
        <v>418</v>
      </c>
      <c r="E24">
        <v>69</v>
      </c>
      <c r="G24" s="6">
        <f t="shared" si="0"/>
        <v>71.02112024428655</v>
      </c>
      <c r="H24" s="6">
        <f t="shared" si="1"/>
        <v>60.183003222558135</v>
      </c>
      <c r="I24" s="7">
        <f t="shared" si="2"/>
        <v>11</v>
      </c>
      <c r="J24" s="7">
        <f t="shared" si="3"/>
        <v>11</v>
      </c>
      <c r="K24" s="7">
        <f t="shared" si="4"/>
        <v>0</v>
      </c>
      <c r="L24" s="11"/>
      <c r="M24" s="5"/>
      <c r="N24" s="5"/>
      <c r="O24" s="5"/>
      <c r="P24" t="s">
        <v>51</v>
      </c>
      <c r="Q24" t="s">
        <v>153</v>
      </c>
      <c r="R24">
        <v>418</v>
      </c>
      <c r="S24">
        <v>69</v>
      </c>
      <c r="T24">
        <v>11</v>
      </c>
      <c r="U24">
        <v>35</v>
      </c>
      <c r="V24">
        <v>98</v>
      </c>
      <c r="Y24" t="s">
        <v>51</v>
      </c>
      <c r="Z24" t="s">
        <v>153</v>
      </c>
      <c r="AA24">
        <v>418</v>
      </c>
      <c r="AB24">
        <v>69</v>
      </c>
      <c r="AC24">
        <v>98</v>
      </c>
      <c r="AD24">
        <v>35</v>
      </c>
    </row>
    <row r="25" spans="1:30" x14ac:dyDescent="0.25">
      <c r="A25" t="s">
        <v>52</v>
      </c>
      <c r="B25">
        <v>417</v>
      </c>
      <c r="C25">
        <v>65</v>
      </c>
      <c r="D25">
        <v>469</v>
      </c>
      <c r="E25">
        <v>108</v>
      </c>
      <c r="G25" s="6">
        <f t="shared" si="0"/>
        <v>61.00102285384601</v>
      </c>
      <c r="H25" s="6">
        <f t="shared" si="1"/>
        <v>41.53792694386491</v>
      </c>
      <c r="I25" s="7">
        <f t="shared" si="2"/>
        <v>20</v>
      </c>
      <c r="J25" s="7">
        <f t="shared" si="3"/>
        <v>20</v>
      </c>
      <c r="K25" s="7">
        <f t="shared" si="4"/>
        <v>0</v>
      </c>
      <c r="L25" s="11"/>
      <c r="M25" s="5"/>
      <c r="N25" s="5"/>
      <c r="O25" s="5"/>
      <c r="P25" t="s">
        <v>52</v>
      </c>
      <c r="Q25" t="s">
        <v>153</v>
      </c>
      <c r="R25">
        <v>469</v>
      </c>
      <c r="S25">
        <v>108</v>
      </c>
      <c r="T25">
        <v>20</v>
      </c>
      <c r="U25">
        <v>79</v>
      </c>
      <c r="V25">
        <v>93</v>
      </c>
      <c r="Y25" t="s">
        <v>52</v>
      </c>
      <c r="Z25" t="s">
        <v>153</v>
      </c>
      <c r="AA25">
        <v>469</v>
      </c>
      <c r="AB25">
        <v>108</v>
      </c>
      <c r="AC25">
        <v>93</v>
      </c>
      <c r="AD25">
        <v>79</v>
      </c>
    </row>
    <row r="26" spans="1:30" x14ac:dyDescent="0.25">
      <c r="A26" t="s">
        <v>53</v>
      </c>
      <c r="B26">
        <v>478</v>
      </c>
      <c r="C26">
        <v>363</v>
      </c>
      <c r="D26">
        <v>444</v>
      </c>
      <c r="E26">
        <v>384</v>
      </c>
      <c r="G26" s="6">
        <f t="shared" si="0"/>
        <v>-37.900080355368367</v>
      </c>
      <c r="H26" s="6">
        <f t="shared" si="1"/>
        <v>-49.267893300290808</v>
      </c>
      <c r="I26" s="7">
        <f t="shared" si="2"/>
        <v>12</v>
      </c>
      <c r="J26" s="7">
        <f t="shared" si="3"/>
        <v>0</v>
      </c>
      <c r="K26" s="7">
        <f t="shared" si="4"/>
        <v>12</v>
      </c>
      <c r="L26" s="11"/>
      <c r="M26" s="5"/>
      <c r="N26" s="5"/>
      <c r="O26" s="5"/>
      <c r="P26" t="s">
        <v>53</v>
      </c>
      <c r="Q26" t="s">
        <v>155</v>
      </c>
      <c r="R26">
        <v>444</v>
      </c>
      <c r="S26">
        <v>384</v>
      </c>
      <c r="T26">
        <v>12</v>
      </c>
      <c r="U26">
        <v>70</v>
      </c>
      <c r="V26">
        <v>90</v>
      </c>
      <c r="Y26" t="s">
        <v>53</v>
      </c>
      <c r="Z26" t="s">
        <v>155</v>
      </c>
      <c r="AA26">
        <v>444</v>
      </c>
      <c r="AB26">
        <v>384</v>
      </c>
      <c r="AC26">
        <v>90</v>
      </c>
      <c r="AD26">
        <v>70</v>
      </c>
    </row>
    <row r="27" spans="1:30" x14ac:dyDescent="0.25">
      <c r="A27" t="s">
        <v>54</v>
      </c>
      <c r="B27">
        <v>150</v>
      </c>
      <c r="C27">
        <v>346</v>
      </c>
      <c r="D27">
        <v>143</v>
      </c>
      <c r="E27">
        <v>337</v>
      </c>
      <c r="G27" s="6">
        <f t="shared" si="0"/>
        <v>-148.05524722379661</v>
      </c>
      <c r="H27" s="6">
        <f t="shared" si="1"/>
        <v>-151.27626294205996</v>
      </c>
      <c r="I27" s="7">
        <f t="shared" si="2"/>
        <v>4</v>
      </c>
      <c r="J27" s="7">
        <f t="shared" si="3"/>
        <v>0</v>
      </c>
      <c r="K27" s="7">
        <f t="shared" si="4"/>
        <v>4</v>
      </c>
      <c r="L27" s="11"/>
      <c r="M27" s="5"/>
      <c r="N27" s="5"/>
      <c r="O27" s="5"/>
      <c r="P27" t="s">
        <v>54</v>
      </c>
      <c r="Q27" t="s">
        <v>155</v>
      </c>
      <c r="R27">
        <v>143</v>
      </c>
      <c r="S27">
        <v>337</v>
      </c>
      <c r="T27">
        <v>4</v>
      </c>
      <c r="U27">
        <v>46</v>
      </c>
      <c r="V27">
        <v>86</v>
      </c>
      <c r="Y27" t="s">
        <v>54</v>
      </c>
      <c r="Z27" t="s">
        <v>155</v>
      </c>
      <c r="AA27">
        <v>143</v>
      </c>
      <c r="AB27">
        <v>337</v>
      </c>
      <c r="AC27">
        <v>86</v>
      </c>
      <c r="AD27">
        <v>46</v>
      </c>
    </row>
    <row r="28" spans="1:30" x14ac:dyDescent="0.25">
      <c r="A28" t="s">
        <v>55</v>
      </c>
      <c r="B28">
        <v>171</v>
      </c>
      <c r="C28">
        <v>374</v>
      </c>
      <c r="D28">
        <v>457</v>
      </c>
      <c r="E28">
        <v>383</v>
      </c>
      <c r="G28" s="6">
        <f t="shared" si="0"/>
        <v>-138.03403964694499</v>
      </c>
      <c r="H28" s="6">
        <f t="shared" si="1"/>
        <v>-46.227578832134547</v>
      </c>
      <c r="I28" s="7">
        <f t="shared" si="2"/>
        <v>92</v>
      </c>
      <c r="J28" s="7">
        <f t="shared" si="3"/>
        <v>0</v>
      </c>
      <c r="K28" s="7">
        <f t="shared" si="4"/>
        <v>92</v>
      </c>
      <c r="L28" s="11"/>
      <c r="M28" s="5"/>
      <c r="N28" s="5"/>
      <c r="O28" s="5"/>
      <c r="P28" t="s">
        <v>55</v>
      </c>
      <c r="Q28" t="s">
        <v>155</v>
      </c>
      <c r="R28">
        <v>457</v>
      </c>
      <c r="S28">
        <v>383</v>
      </c>
      <c r="T28">
        <v>92</v>
      </c>
      <c r="U28">
        <v>66</v>
      </c>
      <c r="V28">
        <v>4</v>
      </c>
      <c r="Y28" t="s">
        <v>55</v>
      </c>
      <c r="Z28" t="s">
        <v>155</v>
      </c>
      <c r="AA28">
        <v>457</v>
      </c>
      <c r="AB28">
        <v>383</v>
      </c>
      <c r="AC28">
        <v>4</v>
      </c>
      <c r="AD28">
        <v>66</v>
      </c>
    </row>
    <row r="29" spans="1:30" x14ac:dyDescent="0.25">
      <c r="A29" t="s">
        <v>56</v>
      </c>
      <c r="B29">
        <v>245</v>
      </c>
      <c r="C29">
        <v>55</v>
      </c>
      <c r="D29">
        <v>262</v>
      </c>
      <c r="E29">
        <v>44</v>
      </c>
      <c r="G29" s="6">
        <f t="shared" si="0"/>
        <v>112.0678995624102</v>
      </c>
      <c r="H29" s="6">
        <f t="shared" si="1"/>
        <v>106.48445318953567</v>
      </c>
      <c r="I29" s="7">
        <f t="shared" si="2"/>
        <v>6</v>
      </c>
      <c r="J29" s="7">
        <f t="shared" si="3"/>
        <v>6</v>
      </c>
      <c r="K29" s="7">
        <f t="shared" si="4"/>
        <v>0</v>
      </c>
      <c r="L29" s="11"/>
      <c r="M29" s="5"/>
      <c r="N29" s="5"/>
      <c r="O29" s="5"/>
      <c r="P29" t="s">
        <v>56</v>
      </c>
      <c r="Q29" t="s">
        <v>154</v>
      </c>
      <c r="R29">
        <v>262</v>
      </c>
      <c r="S29">
        <v>44</v>
      </c>
      <c r="T29">
        <v>6</v>
      </c>
      <c r="U29">
        <v>38</v>
      </c>
      <c r="V29">
        <v>92</v>
      </c>
      <c r="Y29" t="s">
        <v>56</v>
      </c>
      <c r="Z29" t="s">
        <v>154</v>
      </c>
      <c r="AA29">
        <v>262</v>
      </c>
      <c r="AB29">
        <v>44</v>
      </c>
      <c r="AC29">
        <v>92</v>
      </c>
      <c r="AD29">
        <v>38</v>
      </c>
    </row>
    <row r="30" spans="1:30" x14ac:dyDescent="0.25">
      <c r="A30" t="s">
        <v>57</v>
      </c>
      <c r="B30">
        <v>226</v>
      </c>
      <c r="C30">
        <v>417</v>
      </c>
      <c r="D30">
        <v>148</v>
      </c>
      <c r="E30">
        <v>342</v>
      </c>
      <c r="G30" s="6">
        <f t="shared" si="0"/>
        <v>-117.97158458138142</v>
      </c>
      <c r="H30" s="6">
        <f t="shared" si="1"/>
        <v>-149.33107335028507</v>
      </c>
      <c r="I30" s="7">
        <f t="shared" si="2"/>
        <v>32</v>
      </c>
      <c r="J30" s="7">
        <f t="shared" si="3"/>
        <v>0</v>
      </c>
      <c r="K30" s="7">
        <f t="shared" si="4"/>
        <v>32</v>
      </c>
      <c r="L30" s="11"/>
      <c r="M30" s="5"/>
      <c r="N30" s="5"/>
      <c r="O30" s="5"/>
      <c r="P30" t="s">
        <v>57</v>
      </c>
      <c r="Q30" t="s">
        <v>154</v>
      </c>
      <c r="R30">
        <v>148</v>
      </c>
      <c r="S30">
        <v>342</v>
      </c>
      <c r="T30">
        <v>32</v>
      </c>
      <c r="U30">
        <v>72</v>
      </c>
      <c r="V30">
        <v>78</v>
      </c>
      <c r="Y30" t="s">
        <v>57</v>
      </c>
      <c r="Z30" t="s">
        <v>154</v>
      </c>
      <c r="AA30">
        <v>148</v>
      </c>
      <c r="AB30">
        <v>342</v>
      </c>
      <c r="AC30">
        <v>78</v>
      </c>
      <c r="AD30">
        <v>72</v>
      </c>
    </row>
    <row r="31" spans="1:30" x14ac:dyDescent="0.25">
      <c r="A31" t="s">
        <v>58</v>
      </c>
      <c r="B31">
        <v>130</v>
      </c>
      <c r="C31">
        <v>178</v>
      </c>
      <c r="D31">
        <v>162</v>
      </c>
      <c r="E31">
        <v>115</v>
      </c>
      <c r="G31" s="6">
        <f t="shared" si="0"/>
        <v>161.92767785104053</v>
      </c>
      <c r="H31" s="6">
        <f t="shared" si="1"/>
        <v>141.65109602506371</v>
      </c>
      <c r="I31" s="7">
        <f t="shared" si="2"/>
        <v>21</v>
      </c>
      <c r="J31" s="7">
        <f t="shared" si="3"/>
        <v>21</v>
      </c>
      <c r="K31" s="7">
        <f t="shared" si="4"/>
        <v>0</v>
      </c>
      <c r="L31" s="11"/>
      <c r="M31" s="5"/>
      <c r="N31" s="5"/>
      <c r="O31" s="5"/>
      <c r="P31" t="s">
        <v>58</v>
      </c>
      <c r="Q31" t="s">
        <v>154</v>
      </c>
      <c r="R31">
        <v>162</v>
      </c>
      <c r="S31">
        <v>115</v>
      </c>
      <c r="T31">
        <v>21</v>
      </c>
      <c r="U31">
        <v>69</v>
      </c>
      <c r="V31">
        <v>89</v>
      </c>
      <c r="Y31" t="s">
        <v>58</v>
      </c>
      <c r="Z31" t="s">
        <v>154</v>
      </c>
      <c r="AA31">
        <v>162</v>
      </c>
      <c r="AB31">
        <v>115</v>
      </c>
      <c r="AC31">
        <v>89</v>
      </c>
      <c r="AD31">
        <v>69</v>
      </c>
    </row>
    <row r="32" spans="1:30" x14ac:dyDescent="0.25">
      <c r="A32" t="s">
        <v>59</v>
      </c>
      <c r="B32">
        <v>122</v>
      </c>
      <c r="C32">
        <v>212</v>
      </c>
      <c r="D32">
        <v>121</v>
      </c>
      <c r="E32">
        <v>301</v>
      </c>
      <c r="G32" s="6">
        <f t="shared" si="0"/>
        <v>171.9509382983255</v>
      </c>
      <c r="H32" s="6">
        <f t="shared" si="1"/>
        <v>-162.95798712921632</v>
      </c>
      <c r="I32" s="7">
        <f t="shared" si="2"/>
        <v>26</v>
      </c>
      <c r="J32" s="7">
        <f t="shared" si="3"/>
        <v>0</v>
      </c>
      <c r="K32" s="7">
        <f t="shared" si="4"/>
        <v>26</v>
      </c>
      <c r="L32" s="11"/>
      <c r="M32" s="5"/>
      <c r="N32" s="5"/>
      <c r="O32" s="5"/>
      <c r="P32" t="s">
        <v>59</v>
      </c>
      <c r="Q32" t="s">
        <v>156</v>
      </c>
      <c r="R32">
        <v>121</v>
      </c>
      <c r="S32">
        <v>301</v>
      </c>
      <c r="T32">
        <v>26</v>
      </c>
      <c r="U32">
        <v>70</v>
      </c>
      <c r="V32">
        <v>7</v>
      </c>
      <c r="Y32" t="s">
        <v>59</v>
      </c>
      <c r="Z32" t="s">
        <v>156</v>
      </c>
      <c r="AA32">
        <v>121</v>
      </c>
      <c r="AB32">
        <v>301</v>
      </c>
      <c r="AC32">
        <v>7</v>
      </c>
      <c r="AD32">
        <v>70</v>
      </c>
    </row>
    <row r="33" spans="1:30" x14ac:dyDescent="0.25">
      <c r="A33" t="s">
        <v>60</v>
      </c>
      <c r="B33">
        <v>454</v>
      </c>
      <c r="C33">
        <v>389</v>
      </c>
      <c r="D33">
        <v>123</v>
      </c>
      <c r="E33">
        <v>269</v>
      </c>
      <c r="G33" s="6">
        <f t="shared" si="0"/>
        <v>-48.034039646945011</v>
      </c>
      <c r="H33" s="6">
        <f t="shared" si="1"/>
        <v>-171.62574097240096</v>
      </c>
      <c r="I33" s="7">
        <f t="shared" si="2"/>
        <v>124</v>
      </c>
      <c r="J33" s="7">
        <f t="shared" si="3"/>
        <v>0</v>
      </c>
      <c r="K33" s="7">
        <f t="shared" si="4"/>
        <v>124</v>
      </c>
      <c r="L33" s="11"/>
      <c r="M33" s="5"/>
      <c r="N33" s="5"/>
      <c r="O33" s="5"/>
      <c r="P33" t="s">
        <v>60</v>
      </c>
      <c r="Q33" t="s">
        <v>156</v>
      </c>
      <c r="R33">
        <v>123</v>
      </c>
      <c r="S33">
        <v>269</v>
      </c>
      <c r="T33">
        <v>124</v>
      </c>
      <c r="U33">
        <v>37</v>
      </c>
      <c r="V33">
        <v>84</v>
      </c>
      <c r="Y33" t="s">
        <v>60</v>
      </c>
      <c r="Z33" t="s">
        <v>156</v>
      </c>
      <c r="AA33">
        <v>123</v>
      </c>
      <c r="AB33">
        <v>269</v>
      </c>
      <c r="AC33">
        <v>84</v>
      </c>
      <c r="AD33">
        <v>37</v>
      </c>
    </row>
    <row r="34" spans="1:30" x14ac:dyDescent="0.25">
      <c r="A34" t="s">
        <v>61</v>
      </c>
      <c r="B34">
        <v>414</v>
      </c>
      <c r="C34">
        <v>63</v>
      </c>
      <c r="D34">
        <v>123</v>
      </c>
      <c r="E34">
        <v>283</v>
      </c>
      <c r="G34" s="6">
        <f t="shared" si="0"/>
        <v>62.028415418618579</v>
      </c>
      <c r="H34" s="6">
        <f t="shared" si="1"/>
        <v>-167.68693654101057</v>
      </c>
      <c r="I34" s="7">
        <f t="shared" si="2"/>
        <v>131</v>
      </c>
      <c r="J34" s="7">
        <f t="shared" si="3"/>
        <v>0</v>
      </c>
      <c r="K34" s="7">
        <f t="shared" si="4"/>
        <v>131</v>
      </c>
      <c r="L34" s="11"/>
      <c r="M34" s="5"/>
      <c r="N34" s="5"/>
      <c r="O34" s="5"/>
      <c r="P34" t="s">
        <v>61</v>
      </c>
      <c r="Q34" t="s">
        <v>156</v>
      </c>
      <c r="R34">
        <v>123</v>
      </c>
      <c r="S34">
        <v>283</v>
      </c>
      <c r="T34">
        <v>131</v>
      </c>
      <c r="U34">
        <v>65</v>
      </c>
      <c r="V34">
        <v>63</v>
      </c>
      <c r="Y34" t="s">
        <v>61</v>
      </c>
      <c r="Z34" t="s">
        <v>156</v>
      </c>
      <c r="AA34">
        <v>123</v>
      </c>
      <c r="AB34">
        <v>283</v>
      </c>
      <c r="AC34">
        <v>63</v>
      </c>
      <c r="AD34">
        <v>65</v>
      </c>
    </row>
    <row r="35" spans="1:30" x14ac:dyDescent="0.25">
      <c r="A35" t="s">
        <v>62</v>
      </c>
      <c r="B35">
        <v>258</v>
      </c>
      <c r="C35">
        <v>430</v>
      </c>
      <c r="D35">
        <v>511</v>
      </c>
      <c r="E35">
        <v>276</v>
      </c>
      <c r="G35" s="6">
        <f t="shared" si="0"/>
        <v>-108.07232214895949</v>
      </c>
      <c r="H35" s="6">
        <f t="shared" si="1"/>
        <v>-10.673981220222517</v>
      </c>
      <c r="I35" s="7">
        <f t="shared" si="2"/>
        <v>98</v>
      </c>
      <c r="J35" s="7">
        <f t="shared" si="3"/>
        <v>0</v>
      </c>
      <c r="K35" s="7">
        <f t="shared" si="4"/>
        <v>98</v>
      </c>
      <c r="L35" s="11"/>
      <c r="M35" s="5"/>
      <c r="N35" s="5"/>
      <c r="O35" s="5"/>
      <c r="P35" t="s">
        <v>62</v>
      </c>
      <c r="Q35" t="s">
        <v>153</v>
      </c>
      <c r="R35">
        <v>511</v>
      </c>
      <c r="S35">
        <v>276</v>
      </c>
      <c r="T35">
        <v>98</v>
      </c>
      <c r="U35">
        <v>54</v>
      </c>
      <c r="V35">
        <v>7</v>
      </c>
      <c r="Y35" t="s">
        <v>62</v>
      </c>
      <c r="Z35" t="s">
        <v>153</v>
      </c>
      <c r="AA35">
        <v>511</v>
      </c>
      <c r="AB35">
        <v>276</v>
      </c>
      <c r="AC35">
        <v>7</v>
      </c>
      <c r="AD35">
        <v>54</v>
      </c>
    </row>
    <row r="36" spans="1:30" x14ac:dyDescent="0.25">
      <c r="A36" t="s">
        <v>63</v>
      </c>
      <c r="B36">
        <v>120</v>
      </c>
      <c r="C36">
        <v>247</v>
      </c>
      <c r="D36">
        <v>116</v>
      </c>
      <c r="E36">
        <v>216</v>
      </c>
      <c r="G36" s="6">
        <f t="shared" si="0"/>
        <v>-177.99546596789409</v>
      </c>
      <c r="H36" s="6">
        <f t="shared" si="1"/>
        <v>173.29016319224309</v>
      </c>
      <c r="I36" s="7">
        <f t="shared" si="2"/>
        <v>9</v>
      </c>
      <c r="J36" s="7">
        <f t="shared" si="3"/>
        <v>9</v>
      </c>
      <c r="K36" s="7">
        <f t="shared" si="4"/>
        <v>0</v>
      </c>
      <c r="L36" s="11"/>
      <c r="M36" s="5"/>
      <c r="N36" s="5"/>
      <c r="O36" s="5"/>
      <c r="P36" t="s">
        <v>63</v>
      </c>
      <c r="Q36" t="s">
        <v>153</v>
      </c>
      <c r="R36">
        <v>116</v>
      </c>
      <c r="S36">
        <v>216</v>
      </c>
      <c r="T36">
        <v>9</v>
      </c>
      <c r="U36">
        <v>34</v>
      </c>
      <c r="V36">
        <v>78</v>
      </c>
      <c r="Y36" t="s">
        <v>63</v>
      </c>
      <c r="Z36" t="s">
        <v>153</v>
      </c>
      <c r="AA36">
        <v>116</v>
      </c>
      <c r="AB36">
        <v>216</v>
      </c>
      <c r="AC36">
        <v>78</v>
      </c>
      <c r="AD36">
        <v>34</v>
      </c>
    </row>
    <row r="37" spans="1:30" x14ac:dyDescent="0.25">
      <c r="A37" t="s">
        <v>64</v>
      </c>
      <c r="B37">
        <v>510</v>
      </c>
      <c r="C37">
        <v>302</v>
      </c>
      <c r="D37">
        <v>513</v>
      </c>
      <c r="E37">
        <v>287</v>
      </c>
      <c r="G37" s="6">
        <f t="shared" si="0"/>
        <v>-18.072322148959497</v>
      </c>
      <c r="H37" s="6">
        <f t="shared" si="1"/>
        <v>-13.686456729810281</v>
      </c>
      <c r="I37" s="7">
        <f t="shared" si="2"/>
        <v>5</v>
      </c>
      <c r="J37" s="7">
        <f t="shared" si="3"/>
        <v>0</v>
      </c>
      <c r="K37" s="7">
        <f t="shared" si="4"/>
        <v>5</v>
      </c>
      <c r="L37" s="11"/>
      <c r="M37" s="5"/>
      <c r="N37" s="5"/>
      <c r="O37" s="5"/>
      <c r="P37" t="s">
        <v>64</v>
      </c>
      <c r="Q37" t="s">
        <v>153</v>
      </c>
      <c r="R37">
        <v>513</v>
      </c>
      <c r="S37">
        <v>287</v>
      </c>
      <c r="T37">
        <v>5</v>
      </c>
      <c r="U37">
        <v>59</v>
      </c>
      <c r="V37">
        <v>94</v>
      </c>
      <c r="Y37" t="s">
        <v>64</v>
      </c>
      <c r="Z37" t="s">
        <v>153</v>
      </c>
      <c r="AA37">
        <v>513</v>
      </c>
      <c r="AB37">
        <v>287</v>
      </c>
      <c r="AC37">
        <v>94</v>
      </c>
      <c r="AD37">
        <v>59</v>
      </c>
    </row>
    <row r="38" spans="1:30" x14ac:dyDescent="0.25">
      <c r="A38" t="s">
        <v>65</v>
      </c>
      <c r="B38">
        <v>275</v>
      </c>
      <c r="C38">
        <v>45</v>
      </c>
      <c r="D38">
        <v>117</v>
      </c>
      <c r="E38">
        <v>284</v>
      </c>
      <c r="G38" s="6">
        <f t="shared" si="0"/>
        <v>102.9946167919165</v>
      </c>
      <c r="H38" s="6">
        <f t="shared" si="1"/>
        <v>-167.77038424244213</v>
      </c>
      <c r="I38" s="7">
        <f t="shared" si="2"/>
        <v>90</v>
      </c>
      <c r="J38" s="7">
        <f t="shared" si="3"/>
        <v>0</v>
      </c>
      <c r="K38" s="7">
        <f t="shared" si="4"/>
        <v>90</v>
      </c>
      <c r="L38" s="11"/>
      <c r="M38" s="5"/>
      <c r="N38" s="5"/>
      <c r="O38" s="5"/>
      <c r="P38" t="s">
        <v>65</v>
      </c>
      <c r="Q38" t="s">
        <v>155</v>
      </c>
      <c r="R38">
        <v>117</v>
      </c>
      <c r="S38">
        <v>284</v>
      </c>
      <c r="T38">
        <v>90</v>
      </c>
      <c r="U38">
        <v>61</v>
      </c>
      <c r="V38">
        <v>84</v>
      </c>
      <c r="Y38" t="s">
        <v>65</v>
      </c>
      <c r="Z38" t="s">
        <v>155</v>
      </c>
      <c r="AA38">
        <v>117</v>
      </c>
      <c r="AB38">
        <v>284</v>
      </c>
      <c r="AC38">
        <v>84</v>
      </c>
      <c r="AD38">
        <v>61</v>
      </c>
    </row>
    <row r="39" spans="1:30" x14ac:dyDescent="0.25">
      <c r="A39" t="s">
        <v>66</v>
      </c>
      <c r="B39">
        <v>262</v>
      </c>
      <c r="C39">
        <v>431</v>
      </c>
      <c r="D39">
        <v>171</v>
      </c>
      <c r="E39">
        <v>369</v>
      </c>
      <c r="G39" s="6">
        <f t="shared" si="0"/>
        <v>-106.89169574467449</v>
      </c>
      <c r="H39" s="6">
        <f t="shared" si="1"/>
        <v>-139.11490909823726</v>
      </c>
      <c r="I39" s="7">
        <f t="shared" si="2"/>
        <v>33</v>
      </c>
      <c r="J39" s="7">
        <f t="shared" si="3"/>
        <v>0</v>
      </c>
      <c r="K39" s="7">
        <f t="shared" si="4"/>
        <v>33</v>
      </c>
      <c r="L39" s="11"/>
      <c r="M39" s="5"/>
      <c r="N39" s="5"/>
      <c r="O39" s="5"/>
      <c r="P39" t="s">
        <v>66</v>
      </c>
      <c r="Q39" t="s">
        <v>155</v>
      </c>
      <c r="R39">
        <v>171</v>
      </c>
      <c r="S39">
        <v>369</v>
      </c>
      <c r="T39">
        <v>33</v>
      </c>
      <c r="U39">
        <v>70</v>
      </c>
      <c r="V39">
        <v>54</v>
      </c>
      <c r="Y39" t="s">
        <v>66</v>
      </c>
      <c r="Z39" t="s">
        <v>155</v>
      </c>
      <c r="AA39">
        <v>171</v>
      </c>
      <c r="AB39">
        <v>369</v>
      </c>
      <c r="AC39">
        <v>54</v>
      </c>
      <c r="AD39">
        <v>70</v>
      </c>
    </row>
    <row r="40" spans="1:30" x14ac:dyDescent="0.25">
      <c r="A40" t="s">
        <v>67</v>
      </c>
      <c r="B40">
        <v>129</v>
      </c>
      <c r="C40">
        <v>182</v>
      </c>
      <c r="D40">
        <v>149</v>
      </c>
      <c r="E40">
        <v>134</v>
      </c>
      <c r="G40" s="6">
        <f t="shared" si="0"/>
        <v>163.10830425532552</v>
      </c>
      <c r="H40" s="6">
        <f t="shared" si="1"/>
        <v>148.20592798166848</v>
      </c>
      <c r="I40" s="7">
        <f t="shared" si="2"/>
        <v>15</v>
      </c>
      <c r="J40" s="7">
        <f t="shared" si="3"/>
        <v>15</v>
      </c>
      <c r="K40" s="7">
        <f t="shared" si="4"/>
        <v>0</v>
      </c>
      <c r="L40" s="11"/>
      <c r="M40" s="5"/>
      <c r="N40" s="5"/>
      <c r="O40" s="5"/>
      <c r="P40" t="s">
        <v>67</v>
      </c>
      <c r="Q40" t="s">
        <v>155</v>
      </c>
      <c r="R40">
        <v>149</v>
      </c>
      <c r="S40">
        <v>134</v>
      </c>
      <c r="T40">
        <v>15</v>
      </c>
      <c r="U40">
        <v>85</v>
      </c>
      <c r="V40">
        <v>92</v>
      </c>
      <c r="Y40" t="s">
        <v>67</v>
      </c>
      <c r="Z40" t="s">
        <v>155</v>
      </c>
      <c r="AA40">
        <v>149</v>
      </c>
      <c r="AB40">
        <v>134</v>
      </c>
      <c r="AC40">
        <v>92</v>
      </c>
      <c r="AD40">
        <v>85</v>
      </c>
    </row>
    <row r="41" spans="1:30" x14ac:dyDescent="0.25">
      <c r="A41" t="s">
        <v>68</v>
      </c>
      <c r="B41">
        <v>520</v>
      </c>
      <c r="C41">
        <v>230</v>
      </c>
      <c r="D41">
        <v>149</v>
      </c>
      <c r="E41">
        <v>137</v>
      </c>
      <c r="G41" s="6">
        <f t="shared" si="0"/>
        <v>2.8624052261117474</v>
      </c>
      <c r="H41" s="6">
        <f t="shared" si="1"/>
        <v>148.93779720825424</v>
      </c>
      <c r="I41" s="7">
        <f t="shared" si="2"/>
        <v>147</v>
      </c>
      <c r="J41" s="7">
        <f t="shared" si="3"/>
        <v>147</v>
      </c>
      <c r="K41" s="7">
        <f t="shared" si="4"/>
        <v>0</v>
      </c>
      <c r="L41" s="11"/>
      <c r="M41" s="5"/>
      <c r="N41" s="5"/>
      <c r="O41" s="5"/>
      <c r="P41" t="s">
        <v>68</v>
      </c>
      <c r="Q41" t="s">
        <v>154</v>
      </c>
      <c r="R41">
        <v>149</v>
      </c>
      <c r="S41">
        <v>137</v>
      </c>
      <c r="T41">
        <v>147</v>
      </c>
      <c r="U41">
        <v>81</v>
      </c>
      <c r="V41">
        <v>8</v>
      </c>
      <c r="Y41" t="s">
        <v>68</v>
      </c>
      <c r="Z41" t="s">
        <v>154</v>
      </c>
      <c r="AA41">
        <v>149</v>
      </c>
      <c r="AB41">
        <v>137</v>
      </c>
      <c r="AC41">
        <v>8</v>
      </c>
      <c r="AD41">
        <v>81</v>
      </c>
    </row>
    <row r="42" spans="1:30" x14ac:dyDescent="0.25">
      <c r="A42" t="s">
        <v>69</v>
      </c>
      <c r="B42">
        <v>174</v>
      </c>
      <c r="C42">
        <v>376</v>
      </c>
      <c r="D42">
        <v>214</v>
      </c>
      <c r="E42">
        <v>407</v>
      </c>
      <c r="G42" s="6">
        <f t="shared" si="0"/>
        <v>-137.03091423685311</v>
      </c>
      <c r="H42" s="6">
        <f t="shared" si="1"/>
        <v>-122.40454348859544</v>
      </c>
      <c r="I42" s="7">
        <f t="shared" si="2"/>
        <v>15</v>
      </c>
      <c r="J42" s="7">
        <f t="shared" si="3"/>
        <v>0</v>
      </c>
      <c r="K42" s="7">
        <f t="shared" si="4"/>
        <v>15</v>
      </c>
      <c r="L42" s="11"/>
      <c r="M42" s="5"/>
      <c r="N42" s="5"/>
      <c r="O42" s="5"/>
      <c r="P42" t="s">
        <v>69</v>
      </c>
      <c r="Q42" t="s">
        <v>154</v>
      </c>
      <c r="R42">
        <v>214</v>
      </c>
      <c r="S42">
        <v>407</v>
      </c>
      <c r="T42">
        <v>15</v>
      </c>
      <c r="U42">
        <v>41</v>
      </c>
      <c r="V42">
        <v>72</v>
      </c>
      <c r="Y42" t="s">
        <v>69</v>
      </c>
      <c r="Z42" t="s">
        <v>154</v>
      </c>
      <c r="AA42">
        <v>214</v>
      </c>
      <c r="AB42">
        <v>407</v>
      </c>
      <c r="AC42">
        <v>72</v>
      </c>
      <c r="AD42">
        <v>41</v>
      </c>
    </row>
    <row r="43" spans="1:30" x14ac:dyDescent="0.25">
      <c r="A43" t="s">
        <v>70</v>
      </c>
      <c r="B43">
        <v>330</v>
      </c>
      <c r="C43">
        <v>440</v>
      </c>
      <c r="D43">
        <v>221</v>
      </c>
      <c r="E43">
        <v>404</v>
      </c>
      <c r="G43" s="6">
        <f t="shared" si="0"/>
        <v>-87.137594773888253</v>
      </c>
      <c r="H43" s="6">
        <f t="shared" si="1"/>
        <v>-121.11763918672645</v>
      </c>
      <c r="I43" s="7">
        <f t="shared" si="2"/>
        <v>34</v>
      </c>
      <c r="J43" s="7">
        <f t="shared" si="3"/>
        <v>0</v>
      </c>
      <c r="K43" s="7">
        <f t="shared" si="4"/>
        <v>34</v>
      </c>
      <c r="L43" s="11"/>
      <c r="M43" s="5"/>
      <c r="N43" s="5"/>
      <c r="O43" s="5"/>
      <c r="P43" t="s">
        <v>70</v>
      </c>
      <c r="Q43" t="s">
        <v>154</v>
      </c>
      <c r="R43">
        <v>221</v>
      </c>
      <c r="S43">
        <v>404</v>
      </c>
      <c r="T43">
        <v>34</v>
      </c>
      <c r="U43">
        <v>24</v>
      </c>
      <c r="V43">
        <v>73</v>
      </c>
      <c r="Y43" t="s">
        <v>70</v>
      </c>
      <c r="Z43" t="s">
        <v>154</v>
      </c>
      <c r="AA43">
        <v>221</v>
      </c>
      <c r="AB43">
        <v>404</v>
      </c>
      <c r="AC43">
        <v>73</v>
      </c>
      <c r="AD43">
        <v>24</v>
      </c>
    </row>
    <row r="44" spans="1:30" x14ac:dyDescent="0.25">
      <c r="A44" t="s">
        <v>71</v>
      </c>
      <c r="B44">
        <v>344</v>
      </c>
      <c r="C44">
        <v>41</v>
      </c>
      <c r="D44">
        <v>272</v>
      </c>
      <c r="E44">
        <v>45</v>
      </c>
      <c r="G44" s="6">
        <f t="shared" si="0"/>
        <v>83.123169262563209</v>
      </c>
      <c r="H44" s="6">
        <f t="shared" si="1"/>
        <v>103.82865097228016</v>
      </c>
      <c r="I44" s="7">
        <f t="shared" si="2"/>
        <v>21</v>
      </c>
      <c r="J44" s="7">
        <f t="shared" si="3"/>
        <v>21</v>
      </c>
      <c r="K44" s="7">
        <f t="shared" si="4"/>
        <v>0</v>
      </c>
      <c r="L44" s="11"/>
      <c r="M44" s="5"/>
      <c r="N44" s="5"/>
      <c r="O44" s="5"/>
      <c r="P44" t="s">
        <v>71</v>
      </c>
      <c r="Q44" t="s">
        <v>156</v>
      </c>
      <c r="R44">
        <v>272</v>
      </c>
      <c r="S44">
        <v>45</v>
      </c>
      <c r="T44">
        <v>21</v>
      </c>
      <c r="U44">
        <v>25</v>
      </c>
      <c r="V44">
        <v>86</v>
      </c>
      <c r="Y44" t="s">
        <v>71</v>
      </c>
      <c r="Z44" t="s">
        <v>156</v>
      </c>
      <c r="AA44">
        <v>272</v>
      </c>
      <c r="AB44">
        <v>45</v>
      </c>
      <c r="AC44">
        <v>86</v>
      </c>
      <c r="AD44">
        <v>25</v>
      </c>
    </row>
    <row r="45" spans="1:30" x14ac:dyDescent="0.25">
      <c r="A45" t="s">
        <v>72</v>
      </c>
      <c r="B45">
        <v>125</v>
      </c>
      <c r="C45">
        <v>285</v>
      </c>
      <c r="D45">
        <v>118</v>
      </c>
      <c r="E45">
        <v>212</v>
      </c>
      <c r="G45" s="6">
        <f t="shared" si="0"/>
        <v>-167.00538320808349</v>
      </c>
      <c r="H45" s="6">
        <f t="shared" si="1"/>
        <v>172.10829757176427</v>
      </c>
      <c r="I45" s="7">
        <f t="shared" si="2"/>
        <v>21</v>
      </c>
      <c r="J45" s="7">
        <f t="shared" si="3"/>
        <v>21</v>
      </c>
      <c r="K45" s="7">
        <f t="shared" si="4"/>
        <v>0</v>
      </c>
      <c r="L45" s="11"/>
      <c r="M45" s="5"/>
      <c r="N45" s="5"/>
      <c r="O45" s="5"/>
      <c r="P45" t="s">
        <v>72</v>
      </c>
      <c r="Q45" t="s">
        <v>156</v>
      </c>
      <c r="R45">
        <v>118</v>
      </c>
      <c r="S45">
        <v>212</v>
      </c>
      <c r="T45">
        <v>21</v>
      </c>
      <c r="U45">
        <v>38</v>
      </c>
      <c r="V45">
        <v>71</v>
      </c>
      <c r="Y45" t="s">
        <v>72</v>
      </c>
      <c r="Z45" t="s">
        <v>156</v>
      </c>
      <c r="AA45">
        <v>118</v>
      </c>
      <c r="AB45">
        <v>212</v>
      </c>
      <c r="AC45">
        <v>71</v>
      </c>
      <c r="AD45">
        <v>38</v>
      </c>
    </row>
    <row r="46" spans="1:30" x14ac:dyDescent="0.25">
      <c r="A46" t="s">
        <v>73</v>
      </c>
      <c r="B46">
        <v>488</v>
      </c>
      <c r="C46">
        <v>131</v>
      </c>
      <c r="D46">
        <v>507</v>
      </c>
      <c r="E46">
        <v>171</v>
      </c>
      <c r="G46" s="6">
        <f t="shared" si="0"/>
        <v>32.975891197310439</v>
      </c>
      <c r="H46" s="6">
        <f t="shared" si="1"/>
        <v>20.253251787373841</v>
      </c>
      <c r="I46" s="7">
        <f t="shared" si="2"/>
        <v>13</v>
      </c>
      <c r="J46" s="7">
        <f t="shared" si="3"/>
        <v>13</v>
      </c>
      <c r="K46" s="7">
        <f t="shared" si="4"/>
        <v>0</v>
      </c>
      <c r="L46" s="11"/>
      <c r="M46" s="5"/>
      <c r="N46" s="5"/>
      <c r="O46" s="5"/>
      <c r="P46" t="s">
        <v>73</v>
      </c>
      <c r="Q46" t="s">
        <v>156</v>
      </c>
      <c r="R46">
        <v>507</v>
      </c>
      <c r="S46">
        <v>171</v>
      </c>
      <c r="T46">
        <v>13</v>
      </c>
      <c r="U46">
        <v>84</v>
      </c>
      <c r="V46">
        <v>90</v>
      </c>
      <c r="Y46" t="s">
        <v>73</v>
      </c>
      <c r="Z46" t="s">
        <v>156</v>
      </c>
      <c r="AA46">
        <v>507</v>
      </c>
      <c r="AB46">
        <v>171</v>
      </c>
      <c r="AC46">
        <v>90</v>
      </c>
      <c r="AD46">
        <v>84</v>
      </c>
    </row>
    <row r="47" spans="1:30" x14ac:dyDescent="0.25">
      <c r="A47" t="s">
        <v>74</v>
      </c>
      <c r="B47">
        <v>504</v>
      </c>
      <c r="C47">
        <v>162</v>
      </c>
      <c r="D47">
        <v>517</v>
      </c>
      <c r="E47">
        <v>217</v>
      </c>
      <c r="G47" s="6">
        <f t="shared" si="0"/>
        <v>22.972721330828662</v>
      </c>
      <c r="H47" s="6">
        <f t="shared" si="1"/>
        <v>6.6592072661368045</v>
      </c>
      <c r="I47" s="7">
        <f t="shared" si="2"/>
        <v>17</v>
      </c>
      <c r="J47" s="7">
        <f t="shared" si="3"/>
        <v>17</v>
      </c>
      <c r="K47" s="7">
        <f t="shared" si="4"/>
        <v>0</v>
      </c>
      <c r="L47" s="11"/>
      <c r="M47" s="5"/>
      <c r="N47" s="5"/>
      <c r="O47" s="5"/>
      <c r="P47" t="s">
        <v>74</v>
      </c>
      <c r="Q47" t="s">
        <v>153</v>
      </c>
      <c r="R47">
        <v>517</v>
      </c>
      <c r="S47">
        <v>217</v>
      </c>
      <c r="T47">
        <v>17</v>
      </c>
      <c r="U47">
        <v>85</v>
      </c>
      <c r="V47">
        <v>41</v>
      </c>
      <c r="Y47" t="s">
        <v>74</v>
      </c>
      <c r="Z47" t="s">
        <v>153</v>
      </c>
      <c r="AA47">
        <v>517</v>
      </c>
      <c r="AB47">
        <v>217</v>
      </c>
      <c r="AC47">
        <v>41</v>
      </c>
      <c r="AD47">
        <v>85</v>
      </c>
    </row>
    <row r="48" spans="1:30" x14ac:dyDescent="0.25">
      <c r="A48" t="s">
        <v>75</v>
      </c>
      <c r="B48">
        <v>184</v>
      </c>
      <c r="C48">
        <v>94</v>
      </c>
      <c r="D48">
        <v>213</v>
      </c>
      <c r="E48">
        <v>71</v>
      </c>
      <c r="G48" s="6">
        <f t="shared" si="0"/>
        <v>132.96908576314689</v>
      </c>
      <c r="H48" s="6">
        <f t="shared" si="1"/>
        <v>122.33937707974127</v>
      </c>
      <c r="I48" s="7">
        <f t="shared" si="2"/>
        <v>11</v>
      </c>
      <c r="J48" s="7">
        <f t="shared" si="3"/>
        <v>11</v>
      </c>
      <c r="K48" s="7">
        <f t="shared" si="4"/>
        <v>0</v>
      </c>
      <c r="L48" s="11"/>
      <c r="M48" s="5"/>
      <c r="N48" s="5"/>
      <c r="O48" s="5"/>
      <c r="P48" t="s">
        <v>75</v>
      </c>
      <c r="Q48" t="s">
        <v>153</v>
      </c>
      <c r="R48">
        <v>213</v>
      </c>
      <c r="S48">
        <v>71</v>
      </c>
      <c r="T48">
        <v>11</v>
      </c>
      <c r="U48">
        <v>77</v>
      </c>
      <c r="V48">
        <v>84</v>
      </c>
      <c r="Y48" t="s">
        <v>75</v>
      </c>
      <c r="Z48" t="s">
        <v>153</v>
      </c>
      <c r="AA48">
        <v>213</v>
      </c>
      <c r="AB48">
        <v>71</v>
      </c>
      <c r="AC48">
        <v>84</v>
      </c>
      <c r="AD48">
        <v>77</v>
      </c>
    </row>
    <row r="49" spans="1:30" x14ac:dyDescent="0.25">
      <c r="A49" t="s">
        <v>76</v>
      </c>
      <c r="B49">
        <v>200</v>
      </c>
      <c r="C49">
        <v>400</v>
      </c>
      <c r="D49">
        <v>209</v>
      </c>
      <c r="E49">
        <v>403</v>
      </c>
      <c r="G49" s="6">
        <f t="shared" si="0"/>
        <v>-126.86989764584402</v>
      </c>
      <c r="H49" s="6">
        <f t="shared" si="1"/>
        <v>-124.25414277042213</v>
      </c>
      <c r="I49" s="7">
        <f t="shared" si="2"/>
        <v>3</v>
      </c>
      <c r="J49" s="7">
        <f t="shared" si="3"/>
        <v>0</v>
      </c>
      <c r="K49" s="7">
        <f t="shared" si="4"/>
        <v>3</v>
      </c>
      <c r="L49" s="11"/>
      <c r="M49" s="5"/>
      <c r="N49" s="5"/>
      <c r="O49" s="5"/>
      <c r="P49" t="s">
        <v>76</v>
      </c>
      <c r="Q49" t="s">
        <v>153</v>
      </c>
      <c r="R49">
        <v>209</v>
      </c>
      <c r="S49">
        <v>403</v>
      </c>
      <c r="T49">
        <v>3</v>
      </c>
      <c r="U49">
        <v>95</v>
      </c>
      <c r="V49">
        <v>83</v>
      </c>
      <c r="Y49" t="s">
        <v>76</v>
      </c>
      <c r="Z49" t="s">
        <v>153</v>
      </c>
      <c r="AA49">
        <v>209</v>
      </c>
      <c r="AB49">
        <v>403</v>
      </c>
      <c r="AC49">
        <v>83</v>
      </c>
      <c r="AD49">
        <v>95</v>
      </c>
    </row>
    <row r="50" spans="1:30" x14ac:dyDescent="0.25">
      <c r="A50" t="s">
        <v>77</v>
      </c>
      <c r="B50">
        <v>239</v>
      </c>
      <c r="C50">
        <v>57</v>
      </c>
      <c r="D50">
        <v>119</v>
      </c>
      <c r="E50">
        <v>262</v>
      </c>
      <c r="G50" s="6">
        <f t="shared" si="0"/>
        <v>113.87528085392751</v>
      </c>
      <c r="H50" s="6">
        <f t="shared" si="1"/>
        <v>-173.75368437900988</v>
      </c>
      <c r="I50" s="7">
        <f t="shared" si="2"/>
        <v>73</v>
      </c>
      <c r="J50" s="7">
        <f t="shared" si="3"/>
        <v>0</v>
      </c>
      <c r="K50" s="7">
        <f t="shared" si="4"/>
        <v>73</v>
      </c>
      <c r="L50" s="11"/>
      <c r="M50" s="5"/>
      <c r="N50" s="5"/>
      <c r="O50" s="5"/>
      <c r="P50" t="s">
        <v>77</v>
      </c>
      <c r="Q50" t="s">
        <v>155</v>
      </c>
      <c r="R50">
        <v>119</v>
      </c>
      <c r="S50">
        <v>262</v>
      </c>
      <c r="T50">
        <v>73</v>
      </c>
      <c r="U50">
        <v>57</v>
      </c>
      <c r="V50">
        <v>75</v>
      </c>
      <c r="Y50" t="s">
        <v>77</v>
      </c>
      <c r="Z50" t="s">
        <v>155</v>
      </c>
      <c r="AA50">
        <v>119</v>
      </c>
      <c r="AB50">
        <v>262</v>
      </c>
      <c r="AC50">
        <v>75</v>
      </c>
      <c r="AD50">
        <v>57</v>
      </c>
    </row>
    <row r="51" spans="1:30" x14ac:dyDescent="0.25">
      <c r="A51" t="s">
        <v>78</v>
      </c>
      <c r="B51">
        <v>408</v>
      </c>
      <c r="C51">
        <v>60</v>
      </c>
      <c r="D51">
        <v>175</v>
      </c>
      <c r="E51">
        <v>383</v>
      </c>
      <c r="G51" s="6">
        <f t="shared" si="0"/>
        <v>63.946504689509048</v>
      </c>
      <c r="H51" s="6">
        <f t="shared" si="1"/>
        <v>-135.39788096183457</v>
      </c>
      <c r="I51" s="7">
        <f t="shared" si="2"/>
        <v>161</v>
      </c>
      <c r="J51" s="7">
        <f t="shared" si="3"/>
        <v>0</v>
      </c>
      <c r="K51" s="7">
        <f t="shared" si="4"/>
        <v>161</v>
      </c>
      <c r="L51" s="11"/>
      <c r="M51" s="5"/>
      <c r="N51" s="5"/>
      <c r="O51" s="5"/>
      <c r="P51" t="s">
        <v>78</v>
      </c>
      <c r="Q51" t="s">
        <v>155</v>
      </c>
      <c r="R51">
        <v>175</v>
      </c>
      <c r="S51">
        <v>383</v>
      </c>
      <c r="T51">
        <v>161</v>
      </c>
      <c r="U51">
        <v>66</v>
      </c>
      <c r="V51">
        <v>18</v>
      </c>
      <c r="Y51" t="s">
        <v>78</v>
      </c>
      <c r="Z51" t="s">
        <v>155</v>
      </c>
      <c r="AA51">
        <v>175</v>
      </c>
      <c r="AB51">
        <v>383</v>
      </c>
      <c r="AC51">
        <v>18</v>
      </c>
      <c r="AD51">
        <v>66</v>
      </c>
    </row>
    <row r="52" spans="1:30" x14ac:dyDescent="0.25">
      <c r="A52" t="s">
        <v>79</v>
      </c>
      <c r="B52">
        <v>154</v>
      </c>
      <c r="C52">
        <v>352</v>
      </c>
      <c r="D52">
        <v>119</v>
      </c>
      <c r="E52">
        <v>229</v>
      </c>
      <c r="G52" s="6">
        <f t="shared" si="0"/>
        <v>-145.9925075802677</v>
      </c>
      <c r="H52" s="6">
        <f t="shared" si="1"/>
        <v>176.86753480143196</v>
      </c>
      <c r="I52" s="7">
        <f t="shared" si="2"/>
        <v>38</v>
      </c>
      <c r="J52" s="7">
        <f t="shared" si="3"/>
        <v>38</v>
      </c>
      <c r="K52" s="7">
        <f t="shared" si="4"/>
        <v>0</v>
      </c>
      <c r="L52" s="11"/>
      <c r="M52" s="5"/>
      <c r="N52" s="5"/>
      <c r="O52" s="5"/>
      <c r="P52" t="s">
        <v>79</v>
      </c>
      <c r="Q52" t="s">
        <v>155</v>
      </c>
      <c r="R52">
        <v>119</v>
      </c>
      <c r="S52">
        <v>229</v>
      </c>
      <c r="T52">
        <v>38</v>
      </c>
      <c r="U52">
        <v>35</v>
      </c>
      <c r="V52">
        <v>55</v>
      </c>
      <c r="Y52" t="s">
        <v>79</v>
      </c>
      <c r="Z52" t="s">
        <v>155</v>
      </c>
      <c r="AA52">
        <v>119</v>
      </c>
      <c r="AB52">
        <v>229</v>
      </c>
      <c r="AC52">
        <v>55</v>
      </c>
      <c r="AD52">
        <v>35</v>
      </c>
    </row>
    <row r="53" spans="1:30" x14ac:dyDescent="0.25">
      <c r="A53" t="s">
        <v>80</v>
      </c>
      <c r="B53">
        <v>514</v>
      </c>
      <c r="C53">
        <v>192</v>
      </c>
      <c r="D53">
        <v>505</v>
      </c>
      <c r="E53">
        <v>170</v>
      </c>
      <c r="G53" s="6">
        <f t="shared" si="0"/>
        <v>13.89717631501536</v>
      </c>
      <c r="H53" s="6">
        <f t="shared" si="1"/>
        <v>20.72555886556054</v>
      </c>
      <c r="I53" s="7">
        <f t="shared" si="2"/>
        <v>7</v>
      </c>
      <c r="J53" s="7">
        <f t="shared" si="3"/>
        <v>7</v>
      </c>
      <c r="K53" s="7">
        <f t="shared" si="4"/>
        <v>0</v>
      </c>
      <c r="L53" s="11"/>
      <c r="M53" s="5"/>
      <c r="N53" s="5"/>
      <c r="O53" s="5"/>
      <c r="P53" t="s">
        <v>80</v>
      </c>
      <c r="Q53" t="s">
        <v>154</v>
      </c>
      <c r="R53">
        <v>505</v>
      </c>
      <c r="S53">
        <v>170</v>
      </c>
      <c r="T53">
        <v>7</v>
      </c>
      <c r="U53">
        <v>50</v>
      </c>
      <c r="V53">
        <v>93</v>
      </c>
      <c r="Y53" t="s">
        <v>80</v>
      </c>
      <c r="Z53" t="s">
        <v>154</v>
      </c>
      <c r="AA53">
        <v>505</v>
      </c>
      <c r="AB53">
        <v>170</v>
      </c>
      <c r="AC53">
        <v>93</v>
      </c>
      <c r="AD53">
        <v>50</v>
      </c>
    </row>
    <row r="54" spans="1:30" x14ac:dyDescent="0.25">
      <c r="A54" t="s">
        <v>81</v>
      </c>
      <c r="B54">
        <v>375</v>
      </c>
      <c r="C54">
        <v>48</v>
      </c>
      <c r="D54">
        <v>119</v>
      </c>
      <c r="E54">
        <v>236</v>
      </c>
      <c r="G54" s="6">
        <f t="shared" si="0"/>
        <v>74.015198479765417</v>
      </c>
      <c r="H54" s="6">
        <f t="shared" si="1"/>
        <v>178.85993596621361</v>
      </c>
      <c r="I54" s="7">
        <f t="shared" si="2"/>
        <v>105</v>
      </c>
      <c r="J54" s="7">
        <f t="shared" si="3"/>
        <v>105</v>
      </c>
      <c r="K54" s="7">
        <f t="shared" si="4"/>
        <v>0</v>
      </c>
      <c r="L54" s="11"/>
      <c r="M54" s="5"/>
      <c r="N54" s="5"/>
      <c r="O54" s="5"/>
      <c r="P54" t="s">
        <v>81</v>
      </c>
      <c r="Q54" t="s">
        <v>154</v>
      </c>
      <c r="R54">
        <v>119</v>
      </c>
      <c r="S54">
        <v>236</v>
      </c>
      <c r="T54">
        <v>105</v>
      </c>
      <c r="U54">
        <v>47</v>
      </c>
      <c r="V54">
        <v>28</v>
      </c>
      <c r="Y54" t="s">
        <v>81</v>
      </c>
      <c r="Z54" t="s">
        <v>154</v>
      </c>
      <c r="AA54">
        <v>119</v>
      </c>
      <c r="AB54">
        <v>236</v>
      </c>
      <c r="AC54">
        <v>28</v>
      </c>
      <c r="AD54">
        <v>47</v>
      </c>
    </row>
    <row r="55" spans="1:30" x14ac:dyDescent="0.25">
      <c r="A55" t="s">
        <v>82</v>
      </c>
      <c r="B55">
        <v>232</v>
      </c>
      <c r="C55">
        <v>420</v>
      </c>
      <c r="D55">
        <v>162</v>
      </c>
      <c r="E55">
        <v>358</v>
      </c>
      <c r="G55" s="6">
        <f t="shared" si="0"/>
        <v>-116.05349531049096</v>
      </c>
      <c r="H55" s="6">
        <f t="shared" si="1"/>
        <v>-143.24632081446853</v>
      </c>
      <c r="I55" s="7">
        <f t="shared" si="2"/>
        <v>28</v>
      </c>
      <c r="J55" s="7">
        <f t="shared" si="3"/>
        <v>0</v>
      </c>
      <c r="K55" s="7">
        <f t="shared" si="4"/>
        <v>28</v>
      </c>
      <c r="L55" s="11"/>
      <c r="M55" s="5"/>
      <c r="N55" s="5"/>
      <c r="O55" s="5"/>
      <c r="P55" t="s">
        <v>82</v>
      </c>
      <c r="Q55" t="s">
        <v>154</v>
      </c>
      <c r="R55">
        <v>162</v>
      </c>
      <c r="S55">
        <v>358</v>
      </c>
      <c r="T55">
        <v>28</v>
      </c>
      <c r="U55">
        <v>68</v>
      </c>
      <c r="V55">
        <v>93</v>
      </c>
      <c r="Y55" t="s">
        <v>82</v>
      </c>
      <c r="Z55" t="s">
        <v>154</v>
      </c>
      <c r="AA55">
        <v>162</v>
      </c>
      <c r="AB55">
        <v>358</v>
      </c>
      <c r="AC55">
        <v>93</v>
      </c>
      <c r="AD55">
        <v>68</v>
      </c>
    </row>
    <row r="56" spans="1:30" x14ac:dyDescent="0.25">
      <c r="A56" t="s">
        <v>83</v>
      </c>
      <c r="B56">
        <v>265</v>
      </c>
      <c r="C56">
        <v>432</v>
      </c>
      <c r="D56">
        <v>262</v>
      </c>
      <c r="E56">
        <v>426</v>
      </c>
      <c r="G56" s="6">
        <f t="shared" si="0"/>
        <v>-105.98480152023457</v>
      </c>
      <c r="H56" s="6">
        <f t="shared" si="1"/>
        <v>-107.31893843151472</v>
      </c>
      <c r="I56" s="7">
        <f t="shared" si="2"/>
        <v>2</v>
      </c>
      <c r="J56" s="7">
        <f t="shared" si="3"/>
        <v>0</v>
      </c>
      <c r="K56" s="7">
        <f t="shared" si="4"/>
        <v>2</v>
      </c>
      <c r="L56" s="11"/>
      <c r="M56" s="5"/>
      <c r="N56" s="5"/>
      <c r="O56" s="5"/>
      <c r="P56" t="s">
        <v>83</v>
      </c>
      <c r="Q56" t="s">
        <v>156</v>
      </c>
      <c r="R56">
        <v>262</v>
      </c>
      <c r="S56">
        <v>426</v>
      </c>
      <c r="T56">
        <v>2</v>
      </c>
      <c r="U56">
        <v>33</v>
      </c>
      <c r="V56">
        <v>94</v>
      </c>
      <c r="Y56" t="s">
        <v>83</v>
      </c>
      <c r="Z56" t="s">
        <v>156</v>
      </c>
      <c r="AA56">
        <v>262</v>
      </c>
      <c r="AB56">
        <v>426</v>
      </c>
      <c r="AC56">
        <v>94</v>
      </c>
      <c r="AD56">
        <v>33</v>
      </c>
    </row>
    <row r="57" spans="1:30" x14ac:dyDescent="0.25">
      <c r="A57" t="s">
        <v>84</v>
      </c>
      <c r="B57">
        <v>137</v>
      </c>
      <c r="C57">
        <v>321</v>
      </c>
      <c r="D57">
        <v>131</v>
      </c>
      <c r="E57">
        <v>298</v>
      </c>
      <c r="G57" s="6">
        <f t="shared" si="0"/>
        <v>-156.12471914607249</v>
      </c>
      <c r="H57" s="6">
        <f t="shared" si="1"/>
        <v>-162.93988595764739</v>
      </c>
      <c r="I57" s="7">
        <f t="shared" si="2"/>
        <v>7</v>
      </c>
      <c r="J57" s="7">
        <f t="shared" si="3"/>
        <v>0</v>
      </c>
      <c r="K57" s="7">
        <f t="shared" si="4"/>
        <v>7</v>
      </c>
      <c r="L57" s="11"/>
      <c r="M57" s="5"/>
      <c r="N57" s="5"/>
      <c r="O57" s="5"/>
      <c r="P57" t="s">
        <v>84</v>
      </c>
      <c r="Q57" t="s">
        <v>156</v>
      </c>
      <c r="R57">
        <v>131</v>
      </c>
      <c r="S57">
        <v>298</v>
      </c>
      <c r="T57">
        <v>7</v>
      </c>
      <c r="U57">
        <v>51</v>
      </c>
      <c r="V57">
        <v>96</v>
      </c>
      <c r="Y57" t="s">
        <v>84</v>
      </c>
      <c r="Z57" t="s">
        <v>156</v>
      </c>
      <c r="AA57">
        <v>131</v>
      </c>
      <c r="AB57">
        <v>298</v>
      </c>
      <c r="AC57">
        <v>96</v>
      </c>
      <c r="AD57">
        <v>51</v>
      </c>
    </row>
    <row r="58" spans="1:30" x14ac:dyDescent="0.25">
      <c r="A58" t="s">
        <v>85</v>
      </c>
      <c r="B58">
        <v>464</v>
      </c>
      <c r="C58">
        <v>101</v>
      </c>
      <c r="D58">
        <v>504</v>
      </c>
      <c r="E58">
        <v>168</v>
      </c>
      <c r="G58" s="6">
        <f t="shared" si="0"/>
        <v>43.987812386017552</v>
      </c>
      <c r="H58" s="6">
        <f t="shared" si="1"/>
        <v>21.370622269343183</v>
      </c>
      <c r="I58" s="7">
        <f t="shared" si="2"/>
        <v>23</v>
      </c>
      <c r="J58" s="7">
        <f t="shared" si="3"/>
        <v>23</v>
      </c>
      <c r="K58" s="7">
        <f t="shared" si="4"/>
        <v>0</v>
      </c>
      <c r="L58" s="11"/>
      <c r="M58" s="5"/>
      <c r="N58" s="5"/>
      <c r="O58" s="5"/>
      <c r="P58" t="s">
        <v>85</v>
      </c>
      <c r="Q58" t="s">
        <v>156</v>
      </c>
      <c r="R58">
        <v>504</v>
      </c>
      <c r="S58">
        <v>168</v>
      </c>
      <c r="T58">
        <v>23</v>
      </c>
      <c r="U58">
        <v>34</v>
      </c>
      <c r="V58">
        <v>94</v>
      </c>
      <c r="Y58" t="s">
        <v>85</v>
      </c>
      <c r="Z58" t="s">
        <v>156</v>
      </c>
      <c r="AA58">
        <v>504</v>
      </c>
      <c r="AB58">
        <v>168</v>
      </c>
      <c r="AC58">
        <v>94</v>
      </c>
      <c r="AD58">
        <v>34</v>
      </c>
    </row>
    <row r="59" spans="1:30" x14ac:dyDescent="0.25">
      <c r="A59" t="s">
        <v>86</v>
      </c>
      <c r="B59">
        <v>181</v>
      </c>
      <c r="C59">
        <v>96</v>
      </c>
      <c r="D59">
        <v>275</v>
      </c>
      <c r="E59">
        <v>432</v>
      </c>
      <c r="G59" s="6">
        <f t="shared" si="0"/>
        <v>133.98781238601754</v>
      </c>
      <c r="H59" s="6">
        <f t="shared" si="1"/>
        <v>-103.19061071220685</v>
      </c>
      <c r="I59" s="7">
        <f t="shared" si="2"/>
        <v>123</v>
      </c>
      <c r="J59" s="7">
        <f t="shared" si="3"/>
        <v>0</v>
      </c>
      <c r="K59" s="7">
        <f t="shared" si="4"/>
        <v>123</v>
      </c>
      <c r="L59" s="11"/>
      <c r="M59" s="5"/>
      <c r="N59" s="5"/>
      <c r="O59" s="5"/>
      <c r="P59" t="s">
        <v>86</v>
      </c>
      <c r="Q59" t="s">
        <v>153</v>
      </c>
      <c r="R59">
        <v>275</v>
      </c>
      <c r="S59">
        <v>432</v>
      </c>
      <c r="T59">
        <v>123</v>
      </c>
      <c r="U59">
        <v>22</v>
      </c>
      <c r="V59">
        <v>13</v>
      </c>
      <c r="Y59" t="s">
        <v>86</v>
      </c>
      <c r="Z59" t="s">
        <v>153</v>
      </c>
      <c r="AA59">
        <v>275</v>
      </c>
      <c r="AB59">
        <v>432</v>
      </c>
      <c r="AC59">
        <v>13</v>
      </c>
      <c r="AD59">
        <v>22</v>
      </c>
    </row>
    <row r="60" spans="1:30" x14ac:dyDescent="0.25">
      <c r="A60" t="s">
        <v>87</v>
      </c>
      <c r="B60">
        <v>140</v>
      </c>
      <c r="C60">
        <v>152</v>
      </c>
      <c r="D60">
        <v>119</v>
      </c>
      <c r="E60">
        <v>215</v>
      </c>
      <c r="G60" s="6">
        <f t="shared" si="0"/>
        <v>153.94650468950906</v>
      </c>
      <c r="H60" s="6">
        <f t="shared" si="1"/>
        <v>172.91006985584477</v>
      </c>
      <c r="I60" s="7">
        <f t="shared" si="2"/>
        <v>19</v>
      </c>
      <c r="J60" s="7">
        <f t="shared" si="3"/>
        <v>19</v>
      </c>
      <c r="K60" s="7">
        <f t="shared" si="4"/>
        <v>0</v>
      </c>
      <c r="L60" s="11"/>
      <c r="M60" s="5"/>
      <c r="N60" s="5"/>
      <c r="O60" s="5"/>
      <c r="P60" t="s">
        <v>87</v>
      </c>
      <c r="Q60" t="s">
        <v>153</v>
      </c>
      <c r="R60">
        <v>119</v>
      </c>
      <c r="S60">
        <v>215</v>
      </c>
      <c r="T60">
        <v>19</v>
      </c>
      <c r="U60">
        <v>16</v>
      </c>
      <c r="V60">
        <v>50</v>
      </c>
      <c r="Y60" t="s">
        <v>87</v>
      </c>
      <c r="Z60" t="s">
        <v>153</v>
      </c>
      <c r="AA60">
        <v>119</v>
      </c>
      <c r="AB60">
        <v>215</v>
      </c>
      <c r="AC60">
        <v>50</v>
      </c>
      <c r="AD60">
        <v>16</v>
      </c>
    </row>
    <row r="61" spans="1:30" x14ac:dyDescent="0.25">
      <c r="A61" t="s">
        <v>88</v>
      </c>
      <c r="B61">
        <v>334</v>
      </c>
      <c r="C61">
        <v>440</v>
      </c>
      <c r="D61">
        <v>369</v>
      </c>
      <c r="E61">
        <v>429</v>
      </c>
      <c r="G61" s="6">
        <f t="shared" si="0"/>
        <v>-85.995827059290605</v>
      </c>
      <c r="H61" s="6">
        <f t="shared" si="1"/>
        <v>-75.465544919459887</v>
      </c>
      <c r="I61" s="7">
        <f t="shared" si="2"/>
        <v>11</v>
      </c>
      <c r="J61" s="7">
        <f t="shared" si="3"/>
        <v>0</v>
      </c>
      <c r="K61" s="7">
        <f t="shared" si="4"/>
        <v>11</v>
      </c>
      <c r="L61" s="11"/>
      <c r="M61" s="5"/>
      <c r="N61" s="5"/>
      <c r="O61" s="5"/>
      <c r="P61" t="s">
        <v>88</v>
      </c>
      <c r="Q61" t="s">
        <v>153</v>
      </c>
      <c r="R61">
        <v>369</v>
      </c>
      <c r="S61">
        <v>429</v>
      </c>
      <c r="T61">
        <v>11</v>
      </c>
      <c r="U61">
        <v>57</v>
      </c>
      <c r="V61">
        <v>83</v>
      </c>
      <c r="Y61" t="s">
        <v>88</v>
      </c>
      <c r="Z61" t="s">
        <v>153</v>
      </c>
      <c r="AA61">
        <v>369</v>
      </c>
      <c r="AB61">
        <v>429</v>
      </c>
      <c r="AC61">
        <v>83</v>
      </c>
      <c r="AD61">
        <v>57</v>
      </c>
    </row>
    <row r="62" spans="1:30" x14ac:dyDescent="0.25">
      <c r="A62" t="s">
        <v>89</v>
      </c>
      <c r="B62">
        <v>208</v>
      </c>
      <c r="C62">
        <v>406</v>
      </c>
      <c r="D62">
        <v>129</v>
      </c>
      <c r="E62">
        <v>180</v>
      </c>
      <c r="G62" s="6">
        <f t="shared" si="0"/>
        <v>-124.00749241973227</v>
      </c>
      <c r="H62" s="6">
        <f t="shared" si="1"/>
        <v>162.56061222738614</v>
      </c>
      <c r="I62" s="7">
        <f t="shared" si="2"/>
        <v>74</v>
      </c>
      <c r="J62" s="7">
        <f t="shared" si="3"/>
        <v>74</v>
      </c>
      <c r="K62" s="7">
        <f t="shared" si="4"/>
        <v>0</v>
      </c>
      <c r="L62" s="11"/>
      <c r="M62" s="5"/>
      <c r="N62" s="5"/>
      <c r="O62" s="5"/>
      <c r="P62" t="s">
        <v>89</v>
      </c>
      <c r="Q62" t="s">
        <v>155</v>
      </c>
      <c r="R62">
        <v>129</v>
      </c>
      <c r="S62">
        <v>180</v>
      </c>
      <c r="T62">
        <v>74</v>
      </c>
      <c r="U62">
        <v>53</v>
      </c>
      <c r="V62">
        <v>49</v>
      </c>
      <c r="Y62" t="s">
        <v>89</v>
      </c>
      <c r="Z62" t="s">
        <v>155</v>
      </c>
      <c r="AA62">
        <v>129</v>
      </c>
      <c r="AB62">
        <v>180</v>
      </c>
      <c r="AC62">
        <v>49</v>
      </c>
      <c r="AD62">
        <v>53</v>
      </c>
    </row>
    <row r="63" spans="1:30" x14ac:dyDescent="0.25">
      <c r="A63" t="s">
        <v>90</v>
      </c>
      <c r="B63">
        <v>368</v>
      </c>
      <c r="C63">
        <v>46</v>
      </c>
      <c r="D63">
        <v>357</v>
      </c>
      <c r="E63">
        <v>41</v>
      </c>
      <c r="G63" s="6">
        <f t="shared" si="0"/>
        <v>76.102823684984642</v>
      </c>
      <c r="H63" s="6">
        <f t="shared" si="1"/>
        <v>79.467288176857977</v>
      </c>
      <c r="I63" s="7">
        <f t="shared" si="2"/>
        <v>4</v>
      </c>
      <c r="J63" s="7">
        <f t="shared" si="3"/>
        <v>4</v>
      </c>
      <c r="K63" s="7">
        <f t="shared" si="4"/>
        <v>0</v>
      </c>
      <c r="L63" s="11"/>
      <c r="M63" s="5"/>
      <c r="N63" s="5"/>
      <c r="O63" s="5"/>
      <c r="P63" t="s">
        <v>90</v>
      </c>
      <c r="Q63" t="s">
        <v>155</v>
      </c>
      <c r="R63">
        <v>357</v>
      </c>
      <c r="S63">
        <v>41</v>
      </c>
      <c r="T63">
        <v>4</v>
      </c>
      <c r="U63">
        <v>64</v>
      </c>
      <c r="V63">
        <v>90</v>
      </c>
      <c r="Y63" t="s">
        <v>90</v>
      </c>
      <c r="Z63" t="s">
        <v>155</v>
      </c>
      <c r="AA63">
        <v>357</v>
      </c>
      <c r="AB63">
        <v>41</v>
      </c>
      <c r="AC63">
        <v>90</v>
      </c>
      <c r="AD63">
        <v>64</v>
      </c>
    </row>
    <row r="64" spans="1:30" x14ac:dyDescent="0.25">
      <c r="A64" t="s">
        <v>91</v>
      </c>
      <c r="B64">
        <v>140</v>
      </c>
      <c r="C64">
        <v>328</v>
      </c>
      <c r="D64">
        <v>138</v>
      </c>
      <c r="E64">
        <v>328</v>
      </c>
      <c r="G64" s="6">
        <f t="shared" si="0"/>
        <v>-153.94650468950906</v>
      </c>
      <c r="H64" s="6">
        <f t="shared" si="1"/>
        <v>-154.19546760005287</v>
      </c>
      <c r="I64" s="7">
        <f t="shared" si="2"/>
        <v>1</v>
      </c>
      <c r="J64" s="7">
        <f t="shared" si="3"/>
        <v>0</v>
      </c>
      <c r="K64" s="7">
        <f t="shared" si="4"/>
        <v>1</v>
      </c>
      <c r="L64" s="11"/>
      <c r="M64" s="5"/>
      <c r="N64" s="5"/>
      <c r="O64" s="5"/>
      <c r="P64" t="s">
        <v>91</v>
      </c>
      <c r="Q64" t="s">
        <v>155</v>
      </c>
      <c r="R64">
        <v>138</v>
      </c>
      <c r="S64">
        <v>328</v>
      </c>
      <c r="T64">
        <v>1</v>
      </c>
      <c r="U64">
        <v>52</v>
      </c>
      <c r="V64">
        <v>92</v>
      </c>
      <c r="Y64" t="s">
        <v>91</v>
      </c>
      <c r="Z64" t="s">
        <v>155</v>
      </c>
      <c r="AA64">
        <v>138</v>
      </c>
      <c r="AB64">
        <v>328</v>
      </c>
      <c r="AC64">
        <v>92</v>
      </c>
      <c r="AD64">
        <v>52</v>
      </c>
    </row>
    <row r="65" spans="1:30" x14ac:dyDescent="0.25">
      <c r="A65" t="s">
        <v>92</v>
      </c>
      <c r="B65">
        <v>121</v>
      </c>
      <c r="C65">
        <v>261</v>
      </c>
      <c r="D65">
        <v>124</v>
      </c>
      <c r="E65">
        <v>261</v>
      </c>
      <c r="G65" s="6">
        <f t="shared" si="0"/>
        <v>-173.97600691768037</v>
      </c>
      <c r="H65" s="6">
        <f t="shared" si="1"/>
        <v>-173.88449643371459</v>
      </c>
      <c r="I65" s="7">
        <f t="shared" si="2"/>
        <v>1</v>
      </c>
      <c r="J65" s="7">
        <f t="shared" si="3"/>
        <v>0</v>
      </c>
      <c r="K65" s="7">
        <f t="shared" si="4"/>
        <v>1</v>
      </c>
      <c r="L65" s="11"/>
      <c r="M65" s="5"/>
      <c r="N65" s="5"/>
      <c r="O65" s="5"/>
      <c r="P65" t="s">
        <v>92</v>
      </c>
      <c r="Q65" t="s">
        <v>154</v>
      </c>
      <c r="R65">
        <v>124</v>
      </c>
      <c r="S65">
        <v>261</v>
      </c>
      <c r="T65">
        <v>1</v>
      </c>
      <c r="U65">
        <v>31</v>
      </c>
      <c r="V65">
        <v>88</v>
      </c>
      <c r="Y65" t="s">
        <v>92</v>
      </c>
      <c r="Z65" t="s">
        <v>154</v>
      </c>
      <c r="AA65">
        <v>124</v>
      </c>
      <c r="AB65">
        <v>261</v>
      </c>
      <c r="AC65">
        <v>88</v>
      </c>
      <c r="AD65">
        <v>31</v>
      </c>
    </row>
    <row r="66" spans="1:30" x14ac:dyDescent="0.25">
      <c r="A66" t="s">
        <v>93</v>
      </c>
      <c r="B66">
        <v>265</v>
      </c>
      <c r="C66">
        <v>48</v>
      </c>
      <c r="D66">
        <v>298</v>
      </c>
      <c r="E66">
        <v>40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96.277298489597541</v>
      </c>
      <c r="I66" s="7">
        <f t="shared" ref="I66:I121" si="7">MAX(1,CEILING(MIN(MOD(G66-H66,360),MOD(H66-G66,360)),1))</f>
        <v>10</v>
      </c>
      <c r="J66" s="7">
        <f t="shared" ref="J66:J121" si="8">IF(H66&gt;1,I66,0)</f>
        <v>10</v>
      </c>
      <c r="K66" s="7">
        <f t="shared" ref="K66:K121" si="9">IF(H66&lt;1,I66,0)</f>
        <v>0</v>
      </c>
      <c r="L66" s="11"/>
      <c r="M66" s="5"/>
      <c r="N66" s="5"/>
      <c r="O66" s="5"/>
      <c r="P66" t="s">
        <v>93</v>
      </c>
      <c r="Q66" t="s">
        <v>154</v>
      </c>
      <c r="R66">
        <v>298</v>
      </c>
      <c r="S66">
        <v>40</v>
      </c>
      <c r="T66">
        <v>10</v>
      </c>
      <c r="U66">
        <v>60</v>
      </c>
      <c r="V66">
        <v>93</v>
      </c>
      <c r="Y66" t="s">
        <v>93</v>
      </c>
      <c r="Z66" t="s">
        <v>154</v>
      </c>
      <c r="AA66">
        <v>298</v>
      </c>
      <c r="AB66">
        <v>40</v>
      </c>
      <c r="AC66">
        <v>93</v>
      </c>
      <c r="AD66">
        <v>60</v>
      </c>
    </row>
    <row r="67" spans="1:30" x14ac:dyDescent="0.25">
      <c r="A67" t="s">
        <v>94</v>
      </c>
      <c r="B67">
        <v>438</v>
      </c>
      <c r="C67">
        <v>402</v>
      </c>
      <c r="D67">
        <v>442</v>
      </c>
      <c r="E67">
        <v>396</v>
      </c>
      <c r="G67" s="6">
        <f t="shared" si="5"/>
        <v>-53.930590100418996</v>
      </c>
      <c r="H67" s="6">
        <f t="shared" si="6"/>
        <v>-51.97276928602647</v>
      </c>
      <c r="I67" s="7">
        <f t="shared" si="7"/>
        <v>2</v>
      </c>
      <c r="J67" s="7">
        <f t="shared" si="8"/>
        <v>0</v>
      </c>
      <c r="K67" s="7">
        <f t="shared" si="9"/>
        <v>2</v>
      </c>
      <c r="L67" s="11"/>
      <c r="M67" s="5"/>
      <c r="N67" s="5"/>
      <c r="O67" s="5"/>
      <c r="P67" t="s">
        <v>94</v>
      </c>
      <c r="Q67" t="s">
        <v>154</v>
      </c>
      <c r="R67">
        <v>442</v>
      </c>
      <c r="S67">
        <v>396</v>
      </c>
      <c r="T67">
        <v>2</v>
      </c>
      <c r="U67">
        <v>71</v>
      </c>
      <c r="V67">
        <v>89</v>
      </c>
      <c r="Y67" t="s">
        <v>94</v>
      </c>
      <c r="Z67" t="s">
        <v>154</v>
      </c>
      <c r="AA67">
        <v>442</v>
      </c>
      <c r="AB67">
        <v>396</v>
      </c>
      <c r="AC67">
        <v>89</v>
      </c>
      <c r="AD67">
        <v>71</v>
      </c>
    </row>
    <row r="68" spans="1:30" x14ac:dyDescent="0.25">
      <c r="A68" t="s">
        <v>95</v>
      </c>
      <c r="B68">
        <v>519</v>
      </c>
      <c r="C68">
        <v>219</v>
      </c>
      <c r="D68">
        <v>515</v>
      </c>
      <c r="E68">
        <v>285</v>
      </c>
      <c r="G68" s="6">
        <f t="shared" si="5"/>
        <v>6.0239930823196177</v>
      </c>
      <c r="H68" s="6">
        <f t="shared" si="6"/>
        <v>-12.994616791916506</v>
      </c>
      <c r="I68" s="7">
        <f t="shared" si="7"/>
        <v>20</v>
      </c>
      <c r="J68" s="7">
        <f t="shared" si="8"/>
        <v>0</v>
      </c>
      <c r="K68" s="7">
        <f t="shared" si="9"/>
        <v>20</v>
      </c>
      <c r="L68" s="11"/>
      <c r="M68" s="5"/>
      <c r="N68" s="5"/>
      <c r="O68" s="5"/>
      <c r="P68" t="s">
        <v>95</v>
      </c>
      <c r="Q68" t="s">
        <v>156</v>
      </c>
      <c r="R68">
        <v>515</v>
      </c>
      <c r="S68">
        <v>285</v>
      </c>
      <c r="T68">
        <v>20</v>
      </c>
      <c r="U68">
        <v>50</v>
      </c>
      <c r="V68">
        <v>3</v>
      </c>
      <c r="Y68" t="s">
        <v>95</v>
      </c>
      <c r="Z68" t="s">
        <v>156</v>
      </c>
      <c r="AA68">
        <v>515</v>
      </c>
      <c r="AB68">
        <v>285</v>
      </c>
      <c r="AC68">
        <v>3</v>
      </c>
      <c r="AD68">
        <v>50</v>
      </c>
    </row>
    <row r="69" spans="1:30" x14ac:dyDescent="0.25">
      <c r="A69" t="s">
        <v>96</v>
      </c>
      <c r="B69">
        <v>486</v>
      </c>
      <c r="C69">
        <v>352</v>
      </c>
      <c r="D69">
        <v>481</v>
      </c>
      <c r="E69">
        <v>350</v>
      </c>
      <c r="G69" s="6">
        <f t="shared" si="5"/>
        <v>-34.007492419732273</v>
      </c>
      <c r="H69" s="6">
        <f t="shared" si="6"/>
        <v>-34.342053943504141</v>
      </c>
      <c r="I69" s="7">
        <f t="shared" si="7"/>
        <v>1</v>
      </c>
      <c r="J69" s="7">
        <f t="shared" si="8"/>
        <v>0</v>
      </c>
      <c r="K69" s="7">
        <f t="shared" si="9"/>
        <v>1</v>
      </c>
      <c r="L69" s="11"/>
      <c r="M69" s="5"/>
      <c r="N69" s="5"/>
      <c r="O69" s="5"/>
      <c r="P69" t="s">
        <v>96</v>
      </c>
      <c r="Q69" t="s">
        <v>156</v>
      </c>
      <c r="R69">
        <v>481</v>
      </c>
      <c r="S69">
        <v>350</v>
      </c>
      <c r="T69">
        <v>1</v>
      </c>
      <c r="U69">
        <v>58</v>
      </c>
      <c r="V69">
        <v>93</v>
      </c>
      <c r="Y69" t="s">
        <v>96</v>
      </c>
      <c r="Z69" t="s">
        <v>156</v>
      </c>
      <c r="AA69">
        <v>481</v>
      </c>
      <c r="AB69">
        <v>350</v>
      </c>
      <c r="AC69">
        <v>93</v>
      </c>
      <c r="AD69">
        <v>58</v>
      </c>
    </row>
    <row r="70" spans="1:30" x14ac:dyDescent="0.25">
      <c r="A70" t="s">
        <v>97</v>
      </c>
      <c r="B70">
        <v>202</v>
      </c>
      <c r="C70">
        <v>78</v>
      </c>
      <c r="D70">
        <v>129</v>
      </c>
      <c r="E70">
        <v>291</v>
      </c>
      <c r="G70" s="6">
        <f t="shared" si="5"/>
        <v>126.06940989958099</v>
      </c>
      <c r="H70" s="6">
        <f t="shared" si="6"/>
        <v>-165.04991362098744</v>
      </c>
      <c r="I70" s="7">
        <f t="shared" si="7"/>
        <v>69</v>
      </c>
      <c r="J70" s="7">
        <f t="shared" si="8"/>
        <v>0</v>
      </c>
      <c r="K70" s="7">
        <f t="shared" si="9"/>
        <v>69</v>
      </c>
      <c r="L70" s="11"/>
      <c r="M70" s="5"/>
      <c r="N70" s="5"/>
      <c r="O70" s="5"/>
      <c r="P70" t="s">
        <v>97</v>
      </c>
      <c r="Q70" t="s">
        <v>156</v>
      </c>
      <c r="R70">
        <v>129</v>
      </c>
      <c r="S70">
        <v>291</v>
      </c>
      <c r="T70">
        <v>69</v>
      </c>
      <c r="U70">
        <v>54</v>
      </c>
      <c r="V70">
        <v>19</v>
      </c>
      <c r="Y70" t="s">
        <v>97</v>
      </c>
      <c r="Z70" t="s">
        <v>156</v>
      </c>
      <c r="AA70">
        <v>129</v>
      </c>
      <c r="AB70">
        <v>291</v>
      </c>
      <c r="AC70">
        <v>19</v>
      </c>
      <c r="AD70">
        <v>54</v>
      </c>
    </row>
    <row r="71" spans="1:30" x14ac:dyDescent="0.25">
      <c r="A71" t="s">
        <v>98</v>
      </c>
      <c r="B71">
        <v>341</v>
      </c>
      <c r="C71">
        <v>439</v>
      </c>
      <c r="D71">
        <v>315</v>
      </c>
      <c r="E71">
        <v>430</v>
      </c>
      <c r="G71" s="6">
        <f t="shared" si="5"/>
        <v>-83.97600691768038</v>
      </c>
      <c r="H71" s="6">
        <f t="shared" si="6"/>
        <v>-91.507435758774946</v>
      </c>
      <c r="I71" s="7">
        <f t="shared" si="7"/>
        <v>8</v>
      </c>
      <c r="J71" s="7">
        <f t="shared" si="8"/>
        <v>0</v>
      </c>
      <c r="K71" s="7">
        <f t="shared" si="9"/>
        <v>8</v>
      </c>
      <c r="L71" s="11"/>
      <c r="M71" s="5"/>
      <c r="N71" s="5"/>
      <c r="O71" s="5"/>
      <c r="P71" t="s">
        <v>98</v>
      </c>
      <c r="Q71" t="s">
        <v>153</v>
      </c>
      <c r="R71">
        <v>315</v>
      </c>
      <c r="S71">
        <v>430</v>
      </c>
      <c r="T71">
        <v>8</v>
      </c>
      <c r="U71">
        <v>56</v>
      </c>
      <c r="V71">
        <v>96</v>
      </c>
      <c r="Y71" t="s">
        <v>98</v>
      </c>
      <c r="Z71" t="s">
        <v>153</v>
      </c>
      <c r="AA71">
        <v>315</v>
      </c>
      <c r="AB71">
        <v>430</v>
      </c>
      <c r="AC71">
        <v>96</v>
      </c>
      <c r="AD71">
        <v>56</v>
      </c>
    </row>
    <row r="72" spans="1:30" x14ac:dyDescent="0.25">
      <c r="A72" t="s">
        <v>99</v>
      </c>
      <c r="B72">
        <v>158</v>
      </c>
      <c r="C72">
        <v>358</v>
      </c>
      <c r="D72">
        <v>144</v>
      </c>
      <c r="E72">
        <v>343</v>
      </c>
      <c r="G72" s="6">
        <f t="shared" si="5"/>
        <v>-143.93059010041898</v>
      </c>
      <c r="H72" s="6">
        <f t="shared" si="6"/>
        <v>-149.66266521354217</v>
      </c>
      <c r="I72" s="7">
        <f t="shared" si="7"/>
        <v>6</v>
      </c>
      <c r="J72" s="7">
        <f t="shared" si="8"/>
        <v>0</v>
      </c>
      <c r="K72" s="7">
        <f t="shared" si="9"/>
        <v>6</v>
      </c>
      <c r="L72" s="11"/>
      <c r="M72" s="5"/>
      <c r="N72" s="5"/>
      <c r="O72" s="5"/>
      <c r="P72" t="s">
        <v>99</v>
      </c>
      <c r="Q72" t="s">
        <v>153</v>
      </c>
      <c r="R72">
        <v>144</v>
      </c>
      <c r="S72">
        <v>343</v>
      </c>
      <c r="T72">
        <v>6</v>
      </c>
      <c r="U72">
        <v>44</v>
      </c>
      <c r="V72">
        <v>90</v>
      </c>
      <c r="Y72" t="s">
        <v>99</v>
      </c>
      <c r="Z72" t="s">
        <v>153</v>
      </c>
      <c r="AA72">
        <v>144</v>
      </c>
      <c r="AB72">
        <v>343</v>
      </c>
      <c r="AC72">
        <v>90</v>
      </c>
      <c r="AD72">
        <v>44</v>
      </c>
    </row>
    <row r="73" spans="1:30" x14ac:dyDescent="0.25">
      <c r="A73" t="s">
        <v>100</v>
      </c>
      <c r="B73">
        <v>128</v>
      </c>
      <c r="C73">
        <v>295</v>
      </c>
      <c r="D73">
        <v>131</v>
      </c>
      <c r="E73">
        <v>294</v>
      </c>
      <c r="G73" s="6">
        <f t="shared" si="5"/>
        <v>-164.01519847976542</v>
      </c>
      <c r="H73" s="6">
        <f t="shared" si="6"/>
        <v>-164.05460409907712</v>
      </c>
      <c r="I73" s="7">
        <f t="shared" si="7"/>
        <v>1</v>
      </c>
      <c r="J73" s="7">
        <f t="shared" si="8"/>
        <v>0</v>
      </c>
      <c r="K73" s="7">
        <f t="shared" si="9"/>
        <v>1</v>
      </c>
      <c r="L73" s="11"/>
      <c r="M73" s="5"/>
      <c r="N73" s="5"/>
      <c r="O73" s="5"/>
      <c r="P73" t="s">
        <v>100</v>
      </c>
      <c r="Q73" t="s">
        <v>153</v>
      </c>
      <c r="R73">
        <v>131</v>
      </c>
      <c r="S73">
        <v>294</v>
      </c>
      <c r="T73">
        <v>1</v>
      </c>
      <c r="U73">
        <v>87</v>
      </c>
      <c r="V73">
        <v>86</v>
      </c>
      <c r="Y73" t="s">
        <v>100</v>
      </c>
      <c r="Z73" t="s">
        <v>153</v>
      </c>
      <c r="AA73">
        <v>131</v>
      </c>
      <c r="AB73">
        <v>294</v>
      </c>
      <c r="AC73">
        <v>86</v>
      </c>
      <c r="AD73">
        <v>87</v>
      </c>
    </row>
    <row r="74" spans="1:30" x14ac:dyDescent="0.25">
      <c r="A74" t="s">
        <v>101</v>
      </c>
      <c r="B74">
        <v>429</v>
      </c>
      <c r="C74">
        <v>72</v>
      </c>
      <c r="D74">
        <v>138</v>
      </c>
      <c r="E74">
        <v>146</v>
      </c>
      <c r="G74" s="6">
        <f t="shared" si="5"/>
        <v>57.024108802689561</v>
      </c>
      <c r="H74" s="6">
        <f t="shared" si="6"/>
        <v>152.68439202655776</v>
      </c>
      <c r="I74" s="7">
        <f t="shared" si="7"/>
        <v>96</v>
      </c>
      <c r="J74" s="7">
        <f t="shared" si="8"/>
        <v>96</v>
      </c>
      <c r="K74" s="7">
        <f t="shared" si="9"/>
        <v>0</v>
      </c>
      <c r="L74" s="11"/>
      <c r="M74" s="5"/>
      <c r="N74" s="5"/>
      <c r="O74" s="5"/>
      <c r="P74" t="s">
        <v>101</v>
      </c>
      <c r="Q74" t="s">
        <v>155</v>
      </c>
      <c r="R74">
        <v>138</v>
      </c>
      <c r="S74">
        <v>146</v>
      </c>
      <c r="T74">
        <v>96</v>
      </c>
      <c r="U74">
        <v>68</v>
      </c>
      <c r="V74">
        <v>27</v>
      </c>
      <c r="Y74" t="s">
        <v>101</v>
      </c>
      <c r="Z74" t="s">
        <v>155</v>
      </c>
      <c r="AA74">
        <v>138</v>
      </c>
      <c r="AB74">
        <v>146</v>
      </c>
      <c r="AC74">
        <v>27</v>
      </c>
      <c r="AD74">
        <v>68</v>
      </c>
    </row>
    <row r="75" spans="1:30" x14ac:dyDescent="0.25">
      <c r="A75" t="s">
        <v>102</v>
      </c>
      <c r="B75">
        <v>504</v>
      </c>
      <c r="C75">
        <v>318</v>
      </c>
      <c r="D75">
        <v>507</v>
      </c>
      <c r="E75">
        <v>310</v>
      </c>
      <c r="G75" s="6">
        <f t="shared" si="5"/>
        <v>-22.972721330828662</v>
      </c>
      <c r="H75" s="6">
        <f t="shared" si="6"/>
        <v>-20.522460358533653</v>
      </c>
      <c r="I75" s="7">
        <f t="shared" si="7"/>
        <v>3</v>
      </c>
      <c r="J75" s="7">
        <f t="shared" si="8"/>
        <v>0</v>
      </c>
      <c r="K75" s="7">
        <f t="shared" si="9"/>
        <v>3</v>
      </c>
      <c r="L75" s="11"/>
      <c r="M75" s="5"/>
      <c r="N75" s="5"/>
      <c r="O75" s="5"/>
      <c r="P75" t="s">
        <v>102</v>
      </c>
      <c r="Q75" t="s">
        <v>155</v>
      </c>
      <c r="R75">
        <v>507</v>
      </c>
      <c r="S75">
        <v>310</v>
      </c>
      <c r="T75">
        <v>3</v>
      </c>
      <c r="U75">
        <v>97</v>
      </c>
      <c r="V75">
        <v>96</v>
      </c>
      <c r="Y75" t="s">
        <v>102</v>
      </c>
      <c r="Z75" t="s">
        <v>155</v>
      </c>
      <c r="AA75">
        <v>507</v>
      </c>
      <c r="AB75">
        <v>310</v>
      </c>
      <c r="AC75">
        <v>96</v>
      </c>
      <c r="AD75">
        <v>97</v>
      </c>
    </row>
    <row r="76" spans="1:30" x14ac:dyDescent="0.25">
      <c r="A76" t="s">
        <v>103</v>
      </c>
      <c r="B76">
        <v>498</v>
      </c>
      <c r="C76">
        <v>149</v>
      </c>
      <c r="D76">
        <v>484</v>
      </c>
      <c r="E76">
        <v>130</v>
      </c>
      <c r="G76" s="6">
        <f t="shared" si="5"/>
        <v>27.077751402926548</v>
      </c>
      <c r="H76" s="6">
        <f t="shared" si="6"/>
        <v>33.851010303558198</v>
      </c>
      <c r="I76" s="7">
        <f t="shared" si="7"/>
        <v>7</v>
      </c>
      <c r="J76" s="7">
        <f t="shared" si="8"/>
        <v>7</v>
      </c>
      <c r="K76" s="7">
        <f t="shared" si="9"/>
        <v>0</v>
      </c>
      <c r="L76" s="11"/>
      <c r="M76" s="5"/>
      <c r="N76" s="5"/>
      <c r="O76" s="5"/>
      <c r="P76" t="s">
        <v>103</v>
      </c>
      <c r="Q76" t="s">
        <v>155</v>
      </c>
      <c r="R76">
        <v>484</v>
      </c>
      <c r="S76">
        <v>130</v>
      </c>
      <c r="T76">
        <v>7</v>
      </c>
      <c r="U76">
        <v>87</v>
      </c>
      <c r="V76">
        <v>93</v>
      </c>
      <c r="Y76" t="s">
        <v>103</v>
      </c>
      <c r="Z76" t="s">
        <v>155</v>
      </c>
      <c r="AA76">
        <v>484</v>
      </c>
      <c r="AB76">
        <v>130</v>
      </c>
      <c r="AC76">
        <v>93</v>
      </c>
      <c r="AD76">
        <v>87</v>
      </c>
    </row>
    <row r="77" spans="1:30" x14ac:dyDescent="0.25">
      <c r="A77" t="s">
        <v>104</v>
      </c>
      <c r="B77">
        <v>229</v>
      </c>
      <c r="C77">
        <v>62</v>
      </c>
      <c r="D77">
        <v>186</v>
      </c>
      <c r="E77">
        <v>85</v>
      </c>
      <c r="G77" s="6">
        <f t="shared" si="5"/>
        <v>117.07775140292654</v>
      </c>
      <c r="H77" s="6">
        <f t="shared" si="6"/>
        <v>130.84394339872358</v>
      </c>
      <c r="I77" s="7">
        <f t="shared" si="7"/>
        <v>14</v>
      </c>
      <c r="J77" s="7">
        <f t="shared" si="8"/>
        <v>14</v>
      </c>
      <c r="K77" s="7">
        <f t="shared" si="9"/>
        <v>0</v>
      </c>
      <c r="L77" s="11"/>
      <c r="M77" s="5"/>
      <c r="N77" s="5"/>
      <c r="O77" s="5"/>
      <c r="P77" t="s">
        <v>104</v>
      </c>
      <c r="Q77" t="s">
        <v>154</v>
      </c>
      <c r="R77">
        <v>186</v>
      </c>
      <c r="S77">
        <v>85</v>
      </c>
      <c r="T77">
        <v>14</v>
      </c>
      <c r="U77">
        <v>54</v>
      </c>
      <c r="V77">
        <v>57</v>
      </c>
      <c r="Y77" t="s">
        <v>104</v>
      </c>
      <c r="Z77" t="s">
        <v>154</v>
      </c>
      <c r="AA77">
        <v>186</v>
      </c>
      <c r="AB77">
        <v>85</v>
      </c>
      <c r="AC77">
        <v>57</v>
      </c>
      <c r="AD77">
        <v>54</v>
      </c>
    </row>
    <row r="78" spans="1:30" x14ac:dyDescent="0.25">
      <c r="A78" t="s">
        <v>105</v>
      </c>
      <c r="B78">
        <v>120</v>
      </c>
      <c r="C78">
        <v>230</v>
      </c>
      <c r="D78">
        <v>130</v>
      </c>
      <c r="E78">
        <v>303</v>
      </c>
      <c r="G78" s="6">
        <f t="shared" si="5"/>
        <v>177.13759477388825</v>
      </c>
      <c r="H78" s="6">
        <f t="shared" si="6"/>
        <v>-161.65556576135725</v>
      </c>
      <c r="I78" s="7">
        <f t="shared" si="7"/>
        <v>22</v>
      </c>
      <c r="J78" s="7">
        <f t="shared" si="8"/>
        <v>0</v>
      </c>
      <c r="K78" s="7">
        <f t="shared" si="9"/>
        <v>22</v>
      </c>
      <c r="L78" s="11"/>
      <c r="M78" s="5"/>
      <c r="N78" s="5"/>
      <c r="O78" s="5"/>
      <c r="P78" t="s">
        <v>105</v>
      </c>
      <c r="Q78" t="s">
        <v>154</v>
      </c>
      <c r="R78">
        <v>130</v>
      </c>
      <c r="S78">
        <v>303</v>
      </c>
      <c r="T78">
        <v>22</v>
      </c>
      <c r="U78">
        <v>64</v>
      </c>
      <c r="V78">
        <v>74</v>
      </c>
      <c r="Y78" t="s">
        <v>105</v>
      </c>
      <c r="Z78" t="s">
        <v>154</v>
      </c>
      <c r="AA78">
        <v>130</v>
      </c>
      <c r="AB78">
        <v>303</v>
      </c>
      <c r="AC78">
        <v>74</v>
      </c>
      <c r="AD78">
        <v>64</v>
      </c>
    </row>
    <row r="79" spans="1:30" x14ac:dyDescent="0.25">
      <c r="A79" t="s">
        <v>106</v>
      </c>
      <c r="B79">
        <v>519</v>
      </c>
      <c r="C79">
        <v>216</v>
      </c>
      <c r="D79">
        <v>119</v>
      </c>
      <c r="E79">
        <v>238</v>
      </c>
      <c r="G79" s="6">
        <f t="shared" si="5"/>
        <v>6.8768307374367952</v>
      </c>
      <c r="H79" s="6">
        <f t="shared" si="6"/>
        <v>179.42991155500113</v>
      </c>
      <c r="I79" s="7">
        <f t="shared" si="7"/>
        <v>173</v>
      </c>
      <c r="J79" s="7">
        <f t="shared" si="8"/>
        <v>173</v>
      </c>
      <c r="K79" s="7">
        <f t="shared" si="9"/>
        <v>0</v>
      </c>
      <c r="L79" s="11"/>
      <c r="M79" s="5"/>
      <c r="N79" s="5"/>
      <c r="O79" s="5"/>
      <c r="P79" t="s">
        <v>106</v>
      </c>
      <c r="Q79" t="s">
        <v>154</v>
      </c>
      <c r="R79">
        <v>119</v>
      </c>
      <c r="S79">
        <v>238</v>
      </c>
      <c r="T79">
        <v>173</v>
      </c>
      <c r="U79">
        <v>72</v>
      </c>
      <c r="V79">
        <v>14</v>
      </c>
      <c r="Y79" t="s">
        <v>106</v>
      </c>
      <c r="Z79" t="s">
        <v>154</v>
      </c>
      <c r="AA79">
        <v>119</v>
      </c>
      <c r="AB79">
        <v>238</v>
      </c>
      <c r="AC79">
        <v>14</v>
      </c>
      <c r="AD79">
        <v>72</v>
      </c>
    </row>
    <row r="80" spans="1:30" x14ac:dyDescent="0.25">
      <c r="A80" t="s">
        <v>107</v>
      </c>
      <c r="B80">
        <v>310</v>
      </c>
      <c r="C80">
        <v>440</v>
      </c>
      <c r="D80">
        <v>320</v>
      </c>
      <c r="E80">
        <v>437</v>
      </c>
      <c r="G80" s="6">
        <f t="shared" si="5"/>
        <v>-92.862405226111747</v>
      </c>
      <c r="H80" s="6">
        <f t="shared" si="6"/>
        <v>-90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O80" s="5"/>
      <c r="P80" t="s">
        <v>107</v>
      </c>
      <c r="Q80" t="s">
        <v>156</v>
      </c>
      <c r="R80">
        <v>320</v>
      </c>
      <c r="S80">
        <v>437</v>
      </c>
      <c r="T80">
        <v>3</v>
      </c>
      <c r="U80">
        <v>81</v>
      </c>
      <c r="V80">
        <v>100</v>
      </c>
      <c r="Y80" t="s">
        <v>107</v>
      </c>
      <c r="Z80" t="s">
        <v>156</v>
      </c>
      <c r="AA80">
        <v>320</v>
      </c>
      <c r="AB80">
        <v>437</v>
      </c>
      <c r="AC80">
        <v>100</v>
      </c>
      <c r="AD80">
        <v>81</v>
      </c>
    </row>
    <row r="81" spans="1:30" x14ac:dyDescent="0.25">
      <c r="A81" t="s">
        <v>108</v>
      </c>
      <c r="B81">
        <v>200</v>
      </c>
      <c r="C81">
        <v>80</v>
      </c>
      <c r="D81">
        <v>188</v>
      </c>
      <c r="E81">
        <v>86</v>
      </c>
      <c r="G81" s="6">
        <f t="shared" si="5"/>
        <v>126.86989764584402</v>
      </c>
      <c r="H81" s="6">
        <f t="shared" si="6"/>
        <v>130.60129464500449</v>
      </c>
      <c r="I81" s="7">
        <f t="shared" si="7"/>
        <v>4</v>
      </c>
      <c r="J81" s="7">
        <f t="shared" si="8"/>
        <v>4</v>
      </c>
      <c r="K81" s="7">
        <f t="shared" si="9"/>
        <v>0</v>
      </c>
      <c r="L81" s="11"/>
      <c r="M81" s="5"/>
      <c r="N81" s="5"/>
      <c r="O81" s="5"/>
      <c r="P81" t="s">
        <v>108</v>
      </c>
      <c r="Q81" t="s">
        <v>156</v>
      </c>
      <c r="R81">
        <v>188</v>
      </c>
      <c r="S81">
        <v>86</v>
      </c>
      <c r="T81">
        <v>4</v>
      </c>
      <c r="U81">
        <v>72</v>
      </c>
      <c r="V81">
        <v>98</v>
      </c>
      <c r="Y81" t="s">
        <v>108</v>
      </c>
      <c r="Z81" t="s">
        <v>156</v>
      </c>
      <c r="AA81">
        <v>188</v>
      </c>
      <c r="AB81">
        <v>86</v>
      </c>
      <c r="AC81">
        <v>98</v>
      </c>
      <c r="AD81">
        <v>72</v>
      </c>
    </row>
    <row r="82" spans="1:30" x14ac:dyDescent="0.25">
      <c r="A82" t="s">
        <v>109</v>
      </c>
      <c r="B82">
        <v>262</v>
      </c>
      <c r="C82">
        <v>49</v>
      </c>
      <c r="D82">
        <v>126</v>
      </c>
      <c r="E82">
        <v>305</v>
      </c>
      <c r="G82" s="6">
        <f t="shared" si="5"/>
        <v>106.89169574467449</v>
      </c>
      <c r="H82" s="6">
        <f t="shared" si="6"/>
        <v>-161.47649517415806</v>
      </c>
      <c r="I82" s="7">
        <f t="shared" si="7"/>
        <v>92</v>
      </c>
      <c r="J82" s="7">
        <f t="shared" si="8"/>
        <v>0</v>
      </c>
      <c r="K82" s="7">
        <f t="shared" si="9"/>
        <v>92</v>
      </c>
      <c r="L82" s="11"/>
      <c r="M82" s="5"/>
      <c r="N82" s="5"/>
      <c r="O82" s="5"/>
      <c r="P82" t="s">
        <v>109</v>
      </c>
      <c r="Q82" t="s">
        <v>156</v>
      </c>
      <c r="R82">
        <v>126</v>
      </c>
      <c r="S82">
        <v>305</v>
      </c>
      <c r="T82">
        <v>92</v>
      </c>
      <c r="U82">
        <v>89</v>
      </c>
      <c r="V82">
        <v>83</v>
      </c>
      <c r="Y82" t="s">
        <v>109</v>
      </c>
      <c r="Z82" t="s">
        <v>156</v>
      </c>
      <c r="AA82">
        <v>126</v>
      </c>
      <c r="AB82">
        <v>305</v>
      </c>
      <c r="AC82">
        <v>83</v>
      </c>
      <c r="AD82">
        <v>89</v>
      </c>
    </row>
    <row r="83" spans="1:30" x14ac:dyDescent="0.25">
      <c r="A83" t="s">
        <v>110</v>
      </c>
      <c r="B83">
        <v>174</v>
      </c>
      <c r="C83">
        <v>104</v>
      </c>
      <c r="D83">
        <v>191</v>
      </c>
      <c r="E83">
        <v>88</v>
      </c>
      <c r="G83" s="6">
        <f t="shared" si="5"/>
        <v>137.03091423685311</v>
      </c>
      <c r="H83" s="6">
        <f t="shared" si="6"/>
        <v>130.32074083959517</v>
      </c>
      <c r="I83" s="7">
        <f t="shared" si="7"/>
        <v>7</v>
      </c>
      <c r="J83" s="7">
        <f t="shared" si="8"/>
        <v>7</v>
      </c>
      <c r="K83" s="7">
        <f t="shared" si="9"/>
        <v>0</v>
      </c>
      <c r="L83" s="11"/>
      <c r="M83" s="5"/>
      <c r="N83" s="5"/>
      <c r="O83" s="5"/>
      <c r="P83" t="s">
        <v>110</v>
      </c>
      <c r="Q83" t="s">
        <v>153</v>
      </c>
      <c r="R83">
        <v>191</v>
      </c>
      <c r="S83">
        <v>88</v>
      </c>
      <c r="T83">
        <v>7</v>
      </c>
      <c r="U83">
        <v>90</v>
      </c>
      <c r="V83">
        <v>79</v>
      </c>
      <c r="Y83" t="s">
        <v>110</v>
      </c>
      <c r="Z83" t="s">
        <v>153</v>
      </c>
      <c r="AA83">
        <v>191</v>
      </c>
      <c r="AB83">
        <v>88</v>
      </c>
      <c r="AC83">
        <v>79</v>
      </c>
      <c r="AD83">
        <v>90</v>
      </c>
    </row>
    <row r="84" spans="1:30" x14ac:dyDescent="0.25">
      <c r="A84" t="s">
        <v>111</v>
      </c>
      <c r="B84">
        <v>398</v>
      </c>
      <c r="C84">
        <v>56</v>
      </c>
      <c r="D84">
        <v>296</v>
      </c>
      <c r="E84">
        <v>315</v>
      </c>
      <c r="G84" s="6">
        <f t="shared" si="5"/>
        <v>67.027278669171338</v>
      </c>
      <c r="H84" s="6">
        <f t="shared" si="6"/>
        <v>-107.74467162505692</v>
      </c>
      <c r="I84" s="7">
        <f t="shared" si="7"/>
        <v>175</v>
      </c>
      <c r="J84" s="7">
        <f t="shared" si="8"/>
        <v>0</v>
      </c>
      <c r="K84" s="7">
        <f t="shared" si="9"/>
        <v>175</v>
      </c>
      <c r="L84" s="11"/>
      <c r="M84" s="5"/>
      <c r="N84" s="5"/>
      <c r="O84" s="5"/>
      <c r="P84" t="s">
        <v>111</v>
      </c>
      <c r="Q84" t="s">
        <v>153</v>
      </c>
      <c r="R84">
        <v>296</v>
      </c>
      <c r="S84">
        <v>315</v>
      </c>
      <c r="T84">
        <v>175</v>
      </c>
      <c r="U84">
        <v>59</v>
      </c>
      <c r="V84">
        <v>2</v>
      </c>
      <c r="Y84" t="s">
        <v>111</v>
      </c>
      <c r="Z84" t="s">
        <v>153</v>
      </c>
      <c r="AA84">
        <v>296</v>
      </c>
      <c r="AB84">
        <v>315</v>
      </c>
      <c r="AC84">
        <v>2</v>
      </c>
      <c r="AD84">
        <v>59</v>
      </c>
    </row>
    <row r="85" spans="1:30" x14ac:dyDescent="0.25">
      <c r="A85" t="s">
        <v>112</v>
      </c>
      <c r="B85">
        <v>488</v>
      </c>
      <c r="C85">
        <v>349</v>
      </c>
      <c r="D85">
        <v>504</v>
      </c>
      <c r="E85">
        <v>315</v>
      </c>
      <c r="G85" s="6">
        <f t="shared" si="5"/>
        <v>-32.975891197310439</v>
      </c>
      <c r="H85" s="6">
        <f t="shared" si="6"/>
        <v>-22.176236341492775</v>
      </c>
      <c r="I85" s="7">
        <f t="shared" si="7"/>
        <v>11</v>
      </c>
      <c r="J85" s="7">
        <f t="shared" si="8"/>
        <v>0</v>
      </c>
      <c r="K85" s="7">
        <f t="shared" si="9"/>
        <v>11</v>
      </c>
      <c r="L85" s="11"/>
      <c r="M85" s="5"/>
      <c r="N85" s="5"/>
      <c r="O85" s="5"/>
      <c r="P85" t="s">
        <v>112</v>
      </c>
      <c r="Q85" t="s">
        <v>153</v>
      </c>
      <c r="R85">
        <v>504</v>
      </c>
      <c r="S85">
        <v>315</v>
      </c>
      <c r="T85">
        <v>11</v>
      </c>
      <c r="U85">
        <v>75</v>
      </c>
      <c r="V85">
        <v>78</v>
      </c>
      <c r="Y85" t="s">
        <v>112</v>
      </c>
      <c r="Z85" t="s">
        <v>153</v>
      </c>
      <c r="AA85">
        <v>504</v>
      </c>
      <c r="AB85">
        <v>315</v>
      </c>
      <c r="AC85">
        <v>78</v>
      </c>
      <c r="AD85">
        <v>75</v>
      </c>
    </row>
    <row r="86" spans="1:30" x14ac:dyDescent="0.25">
      <c r="A86" t="s">
        <v>113</v>
      </c>
      <c r="B86">
        <v>135</v>
      </c>
      <c r="C86">
        <v>165</v>
      </c>
      <c r="D86">
        <v>489</v>
      </c>
      <c r="E86">
        <v>347</v>
      </c>
      <c r="G86" s="6">
        <f t="shared" si="5"/>
        <v>157.93210043758978</v>
      </c>
      <c r="H86" s="6">
        <f t="shared" si="6"/>
        <v>-32.339377079741269</v>
      </c>
      <c r="I86" s="7">
        <f t="shared" si="7"/>
        <v>170</v>
      </c>
      <c r="J86" s="7">
        <f t="shared" si="8"/>
        <v>0</v>
      </c>
      <c r="K86" s="7">
        <f t="shared" si="9"/>
        <v>170</v>
      </c>
      <c r="L86" s="11"/>
      <c r="M86" s="5"/>
      <c r="N86" s="5"/>
      <c r="O86" s="5"/>
      <c r="P86" t="s">
        <v>113</v>
      </c>
      <c r="Q86" t="s">
        <v>155</v>
      </c>
      <c r="R86">
        <v>489</v>
      </c>
      <c r="S86">
        <v>347</v>
      </c>
      <c r="T86">
        <v>170</v>
      </c>
      <c r="U86">
        <v>43</v>
      </c>
      <c r="V86">
        <v>12</v>
      </c>
      <c r="Y86" t="s">
        <v>113</v>
      </c>
      <c r="Z86" t="s">
        <v>155</v>
      </c>
      <c r="AA86">
        <v>489</v>
      </c>
      <c r="AB86">
        <v>347</v>
      </c>
      <c r="AC86">
        <v>12</v>
      </c>
      <c r="AD86">
        <v>43</v>
      </c>
    </row>
    <row r="87" spans="1:30" x14ac:dyDescent="0.25">
      <c r="A87" t="s">
        <v>114</v>
      </c>
      <c r="B87">
        <v>124</v>
      </c>
      <c r="C87">
        <v>198</v>
      </c>
      <c r="D87">
        <v>140</v>
      </c>
      <c r="E87">
        <v>156</v>
      </c>
      <c r="G87" s="6">
        <f t="shared" si="5"/>
        <v>167.90524292298787</v>
      </c>
      <c r="H87" s="6">
        <f t="shared" si="6"/>
        <v>154.9831065219</v>
      </c>
      <c r="I87" s="7">
        <f t="shared" si="7"/>
        <v>13</v>
      </c>
      <c r="J87" s="7">
        <f t="shared" si="8"/>
        <v>13</v>
      </c>
      <c r="K87" s="7">
        <f t="shared" si="9"/>
        <v>0</v>
      </c>
      <c r="L87" s="11"/>
      <c r="M87" s="5"/>
      <c r="N87" s="5"/>
      <c r="O87" s="5"/>
      <c r="P87" t="s">
        <v>114</v>
      </c>
      <c r="Q87" t="s">
        <v>155</v>
      </c>
      <c r="R87">
        <v>140</v>
      </c>
      <c r="S87">
        <v>156</v>
      </c>
      <c r="T87">
        <v>13</v>
      </c>
      <c r="U87">
        <v>50</v>
      </c>
      <c r="V87">
        <v>96</v>
      </c>
      <c r="Y87" t="s">
        <v>114</v>
      </c>
      <c r="Z87" t="s">
        <v>155</v>
      </c>
      <c r="AA87">
        <v>140</v>
      </c>
      <c r="AB87">
        <v>156</v>
      </c>
      <c r="AC87">
        <v>96</v>
      </c>
      <c r="AD87">
        <v>50</v>
      </c>
    </row>
    <row r="88" spans="1:30" x14ac:dyDescent="0.25">
      <c r="A88" t="s">
        <v>115</v>
      </c>
      <c r="B88">
        <v>327</v>
      </c>
      <c r="C88">
        <v>40</v>
      </c>
      <c r="D88">
        <v>308</v>
      </c>
      <c r="E88">
        <v>39</v>
      </c>
      <c r="G88" s="6">
        <f t="shared" si="5"/>
        <v>87.995465967894106</v>
      </c>
      <c r="H88" s="6">
        <f t="shared" si="6"/>
        <v>93.416588191771339</v>
      </c>
      <c r="I88" s="7">
        <f t="shared" si="7"/>
        <v>6</v>
      </c>
      <c r="J88" s="7">
        <f t="shared" si="8"/>
        <v>6</v>
      </c>
      <c r="K88" s="7">
        <f t="shared" si="9"/>
        <v>0</v>
      </c>
      <c r="L88" s="11"/>
      <c r="M88" s="5"/>
      <c r="N88" s="5"/>
      <c r="O88" s="5"/>
      <c r="P88" t="s">
        <v>115</v>
      </c>
      <c r="Q88" t="s">
        <v>155</v>
      </c>
      <c r="R88">
        <v>308</v>
      </c>
      <c r="S88">
        <v>39</v>
      </c>
      <c r="T88">
        <v>6</v>
      </c>
      <c r="U88">
        <v>61</v>
      </c>
      <c r="V88">
        <v>90</v>
      </c>
      <c r="Y88" t="s">
        <v>115</v>
      </c>
      <c r="Z88" t="s">
        <v>155</v>
      </c>
      <c r="AA88">
        <v>308</v>
      </c>
      <c r="AB88">
        <v>39</v>
      </c>
      <c r="AC88">
        <v>90</v>
      </c>
      <c r="AD88">
        <v>61</v>
      </c>
    </row>
    <row r="89" spans="1:30" x14ac:dyDescent="0.25">
      <c r="A89" t="s">
        <v>116</v>
      </c>
      <c r="B89">
        <v>214</v>
      </c>
      <c r="C89">
        <v>410</v>
      </c>
      <c r="D89">
        <v>197</v>
      </c>
      <c r="E89">
        <v>398</v>
      </c>
      <c r="G89" s="6">
        <f t="shared" si="5"/>
        <v>-121.94475277620339</v>
      </c>
      <c r="H89" s="6">
        <f t="shared" si="6"/>
        <v>-127.90008035536836</v>
      </c>
      <c r="I89" s="7">
        <f t="shared" si="7"/>
        <v>6</v>
      </c>
      <c r="J89" s="7">
        <f t="shared" si="8"/>
        <v>0</v>
      </c>
      <c r="K89" s="7">
        <f t="shared" si="9"/>
        <v>6</v>
      </c>
      <c r="L89" s="11"/>
      <c r="M89" s="5"/>
      <c r="N89" s="5"/>
      <c r="O89" s="5"/>
      <c r="P89" t="s">
        <v>116</v>
      </c>
      <c r="Q89" t="s">
        <v>154</v>
      </c>
      <c r="R89">
        <v>197</v>
      </c>
      <c r="S89">
        <v>398</v>
      </c>
      <c r="T89">
        <v>6</v>
      </c>
      <c r="U89">
        <v>57</v>
      </c>
      <c r="V89">
        <v>87</v>
      </c>
      <c r="Y89" t="s">
        <v>116</v>
      </c>
      <c r="Z89" t="s">
        <v>154</v>
      </c>
      <c r="AA89">
        <v>197</v>
      </c>
      <c r="AB89">
        <v>398</v>
      </c>
      <c r="AC89">
        <v>87</v>
      </c>
      <c r="AD89">
        <v>57</v>
      </c>
    </row>
    <row r="90" spans="1:30" x14ac:dyDescent="0.25">
      <c r="A90" t="s">
        <v>117</v>
      </c>
      <c r="B90">
        <v>443</v>
      </c>
      <c r="C90">
        <v>398</v>
      </c>
      <c r="D90">
        <v>491</v>
      </c>
      <c r="E90">
        <v>351</v>
      </c>
      <c r="G90" s="6">
        <f t="shared" si="5"/>
        <v>-52.099919644631633</v>
      </c>
      <c r="H90" s="6">
        <f t="shared" si="6"/>
        <v>-32.98852161363456</v>
      </c>
      <c r="I90" s="7">
        <f t="shared" si="7"/>
        <v>20</v>
      </c>
      <c r="J90" s="7">
        <f t="shared" si="8"/>
        <v>0</v>
      </c>
      <c r="K90" s="7">
        <f t="shared" si="9"/>
        <v>20</v>
      </c>
      <c r="L90" s="11"/>
      <c r="M90" s="5"/>
      <c r="N90" s="5"/>
      <c r="O90" s="5"/>
      <c r="P90" t="s">
        <v>117</v>
      </c>
      <c r="Q90" t="s">
        <v>154</v>
      </c>
      <c r="R90">
        <v>491</v>
      </c>
      <c r="S90">
        <v>351</v>
      </c>
      <c r="T90">
        <v>20</v>
      </c>
      <c r="U90">
        <v>66</v>
      </c>
      <c r="V90">
        <v>95</v>
      </c>
      <c r="Y90" t="s">
        <v>117</v>
      </c>
      <c r="Z90" t="s">
        <v>154</v>
      </c>
      <c r="AA90">
        <v>491</v>
      </c>
      <c r="AB90">
        <v>351</v>
      </c>
      <c r="AC90">
        <v>95</v>
      </c>
      <c r="AD90">
        <v>66</v>
      </c>
    </row>
    <row r="91" spans="1:30" x14ac:dyDescent="0.25">
      <c r="A91" t="s">
        <v>118</v>
      </c>
      <c r="B91">
        <v>469</v>
      </c>
      <c r="C91">
        <v>374</v>
      </c>
      <c r="D91">
        <v>177</v>
      </c>
      <c r="E91">
        <v>98</v>
      </c>
      <c r="G91" s="6">
        <f t="shared" si="5"/>
        <v>-41.965960353054982</v>
      </c>
      <c r="H91" s="6">
        <f t="shared" si="6"/>
        <v>135.20103699783462</v>
      </c>
      <c r="I91" s="7">
        <f t="shared" si="7"/>
        <v>178</v>
      </c>
      <c r="J91" s="7">
        <f t="shared" si="8"/>
        <v>178</v>
      </c>
      <c r="K91" s="7">
        <f t="shared" si="9"/>
        <v>0</v>
      </c>
      <c r="L91" s="11"/>
      <c r="M91" s="5"/>
      <c r="N91" s="5"/>
      <c r="O91" s="5"/>
      <c r="P91" t="s">
        <v>118</v>
      </c>
      <c r="Q91" t="s">
        <v>154</v>
      </c>
      <c r="R91">
        <v>177</v>
      </c>
      <c r="S91">
        <v>98</v>
      </c>
      <c r="T91">
        <v>178</v>
      </c>
      <c r="U91">
        <v>76</v>
      </c>
      <c r="V91">
        <v>8</v>
      </c>
      <c r="Y91" t="s">
        <v>118</v>
      </c>
      <c r="Z91" t="s">
        <v>154</v>
      </c>
      <c r="AA91">
        <v>177</v>
      </c>
      <c r="AB91">
        <v>98</v>
      </c>
      <c r="AC91">
        <v>8</v>
      </c>
      <c r="AD91">
        <v>76</v>
      </c>
    </row>
    <row r="92" spans="1:30" x14ac:dyDescent="0.25">
      <c r="A92" t="s">
        <v>119</v>
      </c>
      <c r="B92">
        <v>426</v>
      </c>
      <c r="C92">
        <v>70</v>
      </c>
      <c r="D92">
        <v>170</v>
      </c>
      <c r="E92">
        <v>373</v>
      </c>
      <c r="G92" s="6">
        <f t="shared" si="5"/>
        <v>58.055247223796606</v>
      </c>
      <c r="H92" s="6">
        <f t="shared" si="6"/>
        <v>-138.4376649923652</v>
      </c>
      <c r="I92" s="7">
        <f t="shared" si="7"/>
        <v>164</v>
      </c>
      <c r="J92" s="7">
        <f t="shared" si="8"/>
        <v>0</v>
      </c>
      <c r="K92" s="7">
        <f t="shared" si="9"/>
        <v>164</v>
      </c>
      <c r="L92" s="11"/>
      <c r="M92" s="5"/>
      <c r="N92" s="5"/>
      <c r="O92" s="5"/>
      <c r="P92" t="s">
        <v>119</v>
      </c>
      <c r="Q92" t="s">
        <v>156</v>
      </c>
      <c r="R92">
        <v>170</v>
      </c>
      <c r="S92">
        <v>373</v>
      </c>
      <c r="T92">
        <v>164</v>
      </c>
      <c r="U92">
        <v>89</v>
      </c>
      <c r="V92">
        <v>98</v>
      </c>
      <c r="Y92" t="s">
        <v>119</v>
      </c>
      <c r="Z92" t="s">
        <v>156</v>
      </c>
      <c r="AA92">
        <v>170</v>
      </c>
      <c r="AB92">
        <v>373</v>
      </c>
      <c r="AC92">
        <v>98</v>
      </c>
      <c r="AD92">
        <v>89</v>
      </c>
    </row>
    <row r="93" spans="1:30" x14ac:dyDescent="0.25">
      <c r="A93" t="s">
        <v>120</v>
      </c>
      <c r="B93">
        <v>143</v>
      </c>
      <c r="C93">
        <v>334</v>
      </c>
      <c r="D93">
        <v>188</v>
      </c>
      <c r="E93">
        <v>374</v>
      </c>
      <c r="G93" s="6">
        <f t="shared" si="5"/>
        <v>-152.02841541861858</v>
      </c>
      <c r="H93" s="6">
        <f t="shared" si="6"/>
        <v>-134.56921278299137</v>
      </c>
      <c r="I93" s="7">
        <f t="shared" si="7"/>
        <v>18</v>
      </c>
      <c r="J93" s="7">
        <f t="shared" si="8"/>
        <v>0</v>
      </c>
      <c r="K93" s="7">
        <f t="shared" si="9"/>
        <v>18</v>
      </c>
      <c r="L93" s="11"/>
      <c r="M93" s="5"/>
      <c r="N93" s="5"/>
      <c r="O93" s="5"/>
      <c r="P93" t="s">
        <v>120</v>
      </c>
      <c r="Q93" t="s">
        <v>156</v>
      </c>
      <c r="R93">
        <v>188</v>
      </c>
      <c r="S93">
        <v>374</v>
      </c>
      <c r="T93">
        <v>18</v>
      </c>
      <c r="U93">
        <v>32</v>
      </c>
      <c r="V93">
        <v>3</v>
      </c>
      <c r="Y93" t="s">
        <v>120</v>
      </c>
      <c r="Z93" t="s">
        <v>156</v>
      </c>
      <c r="AA93">
        <v>188</v>
      </c>
      <c r="AB93">
        <v>374</v>
      </c>
      <c r="AC93">
        <v>3</v>
      </c>
      <c r="AD93">
        <v>32</v>
      </c>
    </row>
    <row r="94" spans="1:30" x14ac:dyDescent="0.25">
      <c r="A94" t="s">
        <v>121</v>
      </c>
      <c r="B94">
        <v>516</v>
      </c>
      <c r="C94">
        <v>282</v>
      </c>
      <c r="D94">
        <v>512</v>
      </c>
      <c r="E94">
        <v>299</v>
      </c>
      <c r="G94" s="6">
        <f t="shared" si="5"/>
        <v>-12.094757077012103</v>
      </c>
      <c r="H94" s="6">
        <f t="shared" si="6"/>
        <v>-17.081756869142321</v>
      </c>
      <c r="I94" s="7">
        <f t="shared" si="7"/>
        <v>5</v>
      </c>
      <c r="J94" s="7">
        <f t="shared" si="8"/>
        <v>0</v>
      </c>
      <c r="K94" s="7">
        <f t="shared" si="9"/>
        <v>5</v>
      </c>
      <c r="L94" s="11"/>
      <c r="M94" s="5"/>
      <c r="N94" s="5"/>
      <c r="O94" s="5"/>
      <c r="P94" t="s">
        <v>121</v>
      </c>
      <c r="Q94" t="s">
        <v>156</v>
      </c>
      <c r="R94">
        <v>512</v>
      </c>
      <c r="S94">
        <v>299</v>
      </c>
      <c r="T94">
        <v>5</v>
      </c>
      <c r="U94">
        <v>47</v>
      </c>
      <c r="V94">
        <v>90</v>
      </c>
      <c r="Y94" t="s">
        <v>121</v>
      </c>
      <c r="Z94" t="s">
        <v>156</v>
      </c>
      <c r="AA94">
        <v>512</v>
      </c>
      <c r="AB94">
        <v>299</v>
      </c>
      <c r="AC94">
        <v>90</v>
      </c>
      <c r="AD94">
        <v>47</v>
      </c>
    </row>
    <row r="95" spans="1:30" x14ac:dyDescent="0.25">
      <c r="A95" t="s">
        <v>122</v>
      </c>
      <c r="B95">
        <v>518</v>
      </c>
      <c r="C95">
        <v>212</v>
      </c>
      <c r="D95">
        <v>509</v>
      </c>
      <c r="E95">
        <v>186</v>
      </c>
      <c r="G95" s="6">
        <f t="shared" si="5"/>
        <v>8.0490617016745052</v>
      </c>
      <c r="H95" s="6">
        <f t="shared" si="6"/>
        <v>15.945395900922858</v>
      </c>
      <c r="I95" s="7">
        <f t="shared" si="7"/>
        <v>8</v>
      </c>
      <c r="J95" s="7">
        <f t="shared" si="8"/>
        <v>8</v>
      </c>
      <c r="K95" s="7">
        <f t="shared" si="9"/>
        <v>0</v>
      </c>
      <c r="L95" s="11"/>
      <c r="M95" s="5"/>
      <c r="N95" s="5"/>
      <c r="O95" s="5"/>
      <c r="P95" t="s">
        <v>122</v>
      </c>
      <c r="Q95" t="s">
        <v>153</v>
      </c>
      <c r="R95">
        <v>509</v>
      </c>
      <c r="S95">
        <v>186</v>
      </c>
      <c r="T95">
        <v>8</v>
      </c>
      <c r="U95">
        <v>53</v>
      </c>
      <c r="V95">
        <v>99</v>
      </c>
      <c r="Y95" t="s">
        <v>122</v>
      </c>
      <c r="Z95" t="s">
        <v>153</v>
      </c>
      <c r="AA95">
        <v>509</v>
      </c>
      <c r="AB95">
        <v>186</v>
      </c>
      <c r="AC95">
        <v>99</v>
      </c>
      <c r="AD95">
        <v>53</v>
      </c>
    </row>
    <row r="96" spans="1:30" x14ac:dyDescent="0.25">
      <c r="A96" t="s">
        <v>123</v>
      </c>
      <c r="B96">
        <v>395</v>
      </c>
      <c r="C96">
        <v>55</v>
      </c>
      <c r="D96">
        <v>470</v>
      </c>
      <c r="E96">
        <v>115</v>
      </c>
      <c r="G96" s="6">
        <f t="shared" si="5"/>
        <v>67.932100437589796</v>
      </c>
      <c r="H96" s="6">
        <f t="shared" si="6"/>
        <v>39.805571092265197</v>
      </c>
      <c r="I96" s="7">
        <f t="shared" si="7"/>
        <v>29</v>
      </c>
      <c r="J96" s="7">
        <f t="shared" si="8"/>
        <v>29</v>
      </c>
      <c r="K96" s="7">
        <f t="shared" si="9"/>
        <v>0</v>
      </c>
      <c r="L96" s="11"/>
      <c r="M96" s="5"/>
      <c r="N96" s="5"/>
      <c r="O96" s="5"/>
      <c r="P96" t="s">
        <v>123</v>
      </c>
      <c r="Q96" t="s">
        <v>153</v>
      </c>
      <c r="R96">
        <v>470</v>
      </c>
      <c r="S96">
        <v>115</v>
      </c>
      <c r="T96">
        <v>29</v>
      </c>
      <c r="U96">
        <v>37</v>
      </c>
      <c r="V96">
        <v>93</v>
      </c>
      <c r="Y96" t="s">
        <v>123</v>
      </c>
      <c r="Z96" t="s">
        <v>153</v>
      </c>
      <c r="AA96">
        <v>470</v>
      </c>
      <c r="AB96">
        <v>115</v>
      </c>
      <c r="AC96">
        <v>93</v>
      </c>
      <c r="AD96">
        <v>37</v>
      </c>
    </row>
    <row r="97" spans="1:30" x14ac:dyDescent="0.25">
      <c r="A97" t="s">
        <v>124</v>
      </c>
      <c r="B97">
        <v>454</v>
      </c>
      <c r="C97">
        <v>91</v>
      </c>
      <c r="D97">
        <v>494</v>
      </c>
      <c r="E97">
        <v>142</v>
      </c>
      <c r="G97" s="6">
        <f t="shared" si="5"/>
        <v>48.034039646945011</v>
      </c>
      <c r="H97" s="6">
        <f t="shared" si="6"/>
        <v>29.389011466320341</v>
      </c>
      <c r="I97" s="7">
        <f t="shared" si="7"/>
        <v>19</v>
      </c>
      <c r="J97" s="7">
        <f t="shared" si="8"/>
        <v>19</v>
      </c>
      <c r="K97" s="7">
        <f t="shared" si="9"/>
        <v>0</v>
      </c>
      <c r="L97" s="11"/>
      <c r="M97" s="5"/>
      <c r="N97" s="5"/>
      <c r="O97" s="5"/>
      <c r="P97" t="s">
        <v>124</v>
      </c>
      <c r="Q97" t="s">
        <v>153</v>
      </c>
      <c r="R97">
        <v>494</v>
      </c>
      <c r="S97">
        <v>142</v>
      </c>
      <c r="T97">
        <v>19</v>
      </c>
      <c r="U97">
        <v>63</v>
      </c>
      <c r="V97">
        <v>90</v>
      </c>
      <c r="Y97" t="s">
        <v>124</v>
      </c>
      <c r="Z97" t="s">
        <v>153</v>
      </c>
      <c r="AA97">
        <v>494</v>
      </c>
      <c r="AB97">
        <v>142</v>
      </c>
      <c r="AC97">
        <v>90</v>
      </c>
      <c r="AD97">
        <v>63</v>
      </c>
    </row>
    <row r="98" spans="1:30" x14ac:dyDescent="0.25">
      <c r="A98" t="s">
        <v>125</v>
      </c>
      <c r="B98">
        <v>131</v>
      </c>
      <c r="C98">
        <v>175</v>
      </c>
      <c r="D98">
        <v>126</v>
      </c>
      <c r="E98">
        <v>171</v>
      </c>
      <c r="G98" s="6">
        <f t="shared" si="5"/>
        <v>161.02112024428655</v>
      </c>
      <c r="H98" s="6">
        <f t="shared" si="6"/>
        <v>160.42104787517087</v>
      </c>
      <c r="I98" s="7">
        <f t="shared" si="7"/>
        <v>1</v>
      </c>
      <c r="J98" s="7">
        <f t="shared" si="8"/>
        <v>1</v>
      </c>
      <c r="K98" s="7">
        <f t="shared" si="9"/>
        <v>0</v>
      </c>
      <c r="L98" s="11"/>
      <c r="M98" s="5"/>
      <c r="N98" s="5"/>
      <c r="O98" s="5"/>
      <c r="P98" t="s">
        <v>125</v>
      </c>
      <c r="Q98" t="s">
        <v>155</v>
      </c>
      <c r="R98">
        <v>126</v>
      </c>
      <c r="S98">
        <v>171</v>
      </c>
      <c r="T98">
        <v>1</v>
      </c>
      <c r="U98">
        <v>70</v>
      </c>
      <c r="V98">
        <v>84</v>
      </c>
      <c r="Y98" t="s">
        <v>125</v>
      </c>
      <c r="Z98" t="s">
        <v>155</v>
      </c>
      <c r="AA98">
        <v>126</v>
      </c>
      <c r="AB98">
        <v>171</v>
      </c>
      <c r="AC98">
        <v>84</v>
      </c>
      <c r="AD98">
        <v>70</v>
      </c>
    </row>
    <row r="99" spans="1:30" x14ac:dyDescent="0.25">
      <c r="A99" t="s">
        <v>126</v>
      </c>
      <c r="B99">
        <v>518</v>
      </c>
      <c r="C99">
        <v>271</v>
      </c>
      <c r="D99">
        <v>118</v>
      </c>
      <c r="E99">
        <v>241</v>
      </c>
      <c r="G99" s="6">
        <f t="shared" si="5"/>
        <v>-8.8983130644626023</v>
      </c>
      <c r="H99" s="6">
        <f t="shared" si="6"/>
        <v>-179.71635984424219</v>
      </c>
      <c r="I99" s="7">
        <f t="shared" si="7"/>
        <v>171</v>
      </c>
      <c r="J99" s="7">
        <f t="shared" si="8"/>
        <v>0</v>
      </c>
      <c r="K99" s="7">
        <f t="shared" si="9"/>
        <v>171</v>
      </c>
      <c r="L99" s="11"/>
      <c r="M99" s="5"/>
      <c r="N99" s="5"/>
      <c r="O99" s="5"/>
      <c r="P99" t="s">
        <v>126</v>
      </c>
      <c r="Q99" t="s">
        <v>155</v>
      </c>
      <c r="R99">
        <v>118</v>
      </c>
      <c r="S99">
        <v>241</v>
      </c>
      <c r="T99">
        <v>171</v>
      </c>
      <c r="U99">
        <v>73</v>
      </c>
      <c r="V99">
        <v>72</v>
      </c>
      <c r="Y99" t="s">
        <v>126</v>
      </c>
      <c r="Z99" t="s">
        <v>155</v>
      </c>
      <c r="AA99">
        <v>118</v>
      </c>
      <c r="AB99">
        <v>241</v>
      </c>
      <c r="AC99">
        <v>72</v>
      </c>
      <c r="AD99">
        <v>73</v>
      </c>
    </row>
    <row r="100" spans="1:30" x14ac:dyDescent="0.25">
      <c r="A100" t="s">
        <v>127</v>
      </c>
      <c r="B100">
        <v>323</v>
      </c>
      <c r="C100">
        <v>440</v>
      </c>
      <c r="D100">
        <v>318</v>
      </c>
      <c r="E100">
        <v>437</v>
      </c>
      <c r="G100" s="6">
        <f t="shared" si="5"/>
        <v>-89.140627756355329</v>
      </c>
      <c r="H100" s="6">
        <f t="shared" si="6"/>
        <v>-90.581663057505381</v>
      </c>
      <c r="I100" s="7">
        <f t="shared" si="7"/>
        <v>2</v>
      </c>
      <c r="J100" s="7">
        <f t="shared" si="8"/>
        <v>0</v>
      </c>
      <c r="K100" s="7">
        <f t="shared" si="9"/>
        <v>2</v>
      </c>
      <c r="L100" s="11"/>
      <c r="M100" s="5"/>
      <c r="N100" s="5"/>
      <c r="O100" s="5"/>
      <c r="P100" t="s">
        <v>127</v>
      </c>
      <c r="Q100" t="s">
        <v>155</v>
      </c>
      <c r="R100">
        <v>318</v>
      </c>
      <c r="S100">
        <v>437</v>
      </c>
      <c r="T100">
        <v>2</v>
      </c>
      <c r="U100">
        <v>71</v>
      </c>
      <c r="V100">
        <v>70</v>
      </c>
      <c r="Y100" t="s">
        <v>127</v>
      </c>
      <c r="Z100" t="s">
        <v>155</v>
      </c>
      <c r="AA100">
        <v>318</v>
      </c>
      <c r="AB100">
        <v>437</v>
      </c>
      <c r="AC100">
        <v>70</v>
      </c>
      <c r="AD100">
        <v>71</v>
      </c>
    </row>
    <row r="101" spans="1:30" x14ac:dyDescent="0.25">
      <c r="A101" t="s">
        <v>128</v>
      </c>
      <c r="B101">
        <v>169</v>
      </c>
      <c r="C101">
        <v>371</v>
      </c>
      <c r="D101">
        <v>433</v>
      </c>
      <c r="E101">
        <v>75</v>
      </c>
      <c r="G101" s="6">
        <f t="shared" si="5"/>
        <v>-139.05673786129486</v>
      </c>
      <c r="H101" s="6">
        <f t="shared" si="6"/>
        <v>55.594765712337143</v>
      </c>
      <c r="I101" s="7">
        <f t="shared" si="7"/>
        <v>166</v>
      </c>
      <c r="J101" s="7">
        <f t="shared" si="8"/>
        <v>166</v>
      </c>
      <c r="K101" s="7">
        <f t="shared" si="9"/>
        <v>0</v>
      </c>
      <c r="L101" s="11"/>
      <c r="M101" s="5"/>
      <c r="N101" s="5"/>
      <c r="O101" s="5"/>
      <c r="P101" t="s">
        <v>128</v>
      </c>
      <c r="Q101" t="s">
        <v>154</v>
      </c>
      <c r="R101">
        <v>433</v>
      </c>
      <c r="S101">
        <v>75</v>
      </c>
      <c r="T101">
        <v>166</v>
      </c>
      <c r="U101">
        <v>32</v>
      </c>
      <c r="V101">
        <v>2</v>
      </c>
      <c r="Y101" t="s">
        <v>128</v>
      </c>
      <c r="Z101" t="s">
        <v>154</v>
      </c>
      <c r="AA101">
        <v>433</v>
      </c>
      <c r="AB101">
        <v>75</v>
      </c>
      <c r="AC101">
        <v>2</v>
      </c>
      <c r="AD101">
        <v>32</v>
      </c>
    </row>
    <row r="102" spans="1:30" x14ac:dyDescent="0.25">
      <c r="A102" t="s">
        <v>129</v>
      </c>
      <c r="B102">
        <v>495</v>
      </c>
      <c r="C102">
        <v>337</v>
      </c>
      <c r="D102">
        <v>320</v>
      </c>
      <c r="E102">
        <v>438</v>
      </c>
      <c r="G102" s="6">
        <f t="shared" si="5"/>
        <v>-28.998977146154004</v>
      </c>
      <c r="H102" s="6">
        <f t="shared" si="6"/>
        <v>-90</v>
      </c>
      <c r="I102" s="7">
        <f t="shared" si="7"/>
        <v>62</v>
      </c>
      <c r="J102" s="7">
        <f t="shared" si="8"/>
        <v>0</v>
      </c>
      <c r="K102" s="7">
        <f t="shared" si="9"/>
        <v>62</v>
      </c>
      <c r="L102" s="11"/>
      <c r="M102" s="5"/>
      <c r="N102" s="5"/>
      <c r="O102" s="5"/>
      <c r="P102" t="s">
        <v>129</v>
      </c>
      <c r="Q102" t="s">
        <v>154</v>
      </c>
      <c r="R102">
        <v>320</v>
      </c>
      <c r="S102">
        <v>438</v>
      </c>
      <c r="T102">
        <v>62</v>
      </c>
      <c r="U102">
        <v>70</v>
      </c>
      <c r="V102">
        <v>51</v>
      </c>
      <c r="Y102" t="s">
        <v>129</v>
      </c>
      <c r="Z102" t="s">
        <v>154</v>
      </c>
      <c r="AA102">
        <v>320</v>
      </c>
      <c r="AB102">
        <v>438</v>
      </c>
      <c r="AC102">
        <v>51</v>
      </c>
      <c r="AD102">
        <v>70</v>
      </c>
    </row>
    <row r="103" spans="1:30" x14ac:dyDescent="0.25">
      <c r="A103" t="s">
        <v>130</v>
      </c>
      <c r="B103">
        <v>124</v>
      </c>
      <c r="C103">
        <v>278</v>
      </c>
      <c r="D103">
        <v>154</v>
      </c>
      <c r="E103">
        <v>122</v>
      </c>
      <c r="G103" s="6">
        <f t="shared" si="5"/>
        <v>-169.02775976218837</v>
      </c>
      <c r="H103" s="6">
        <f t="shared" si="6"/>
        <v>144.59313426273036</v>
      </c>
      <c r="I103" s="7">
        <f t="shared" si="7"/>
        <v>47</v>
      </c>
      <c r="J103" s="7">
        <f t="shared" si="8"/>
        <v>47</v>
      </c>
      <c r="K103" s="7">
        <f t="shared" si="9"/>
        <v>0</v>
      </c>
      <c r="L103" s="11"/>
      <c r="M103" s="5"/>
      <c r="N103" s="5"/>
      <c r="O103" s="5"/>
      <c r="P103" t="s">
        <v>130</v>
      </c>
      <c r="Q103" t="s">
        <v>154</v>
      </c>
      <c r="R103">
        <v>154</v>
      </c>
      <c r="S103">
        <v>122</v>
      </c>
      <c r="T103">
        <v>47</v>
      </c>
      <c r="U103">
        <v>65</v>
      </c>
      <c r="V103">
        <v>64</v>
      </c>
      <c r="Y103" t="s">
        <v>130</v>
      </c>
      <c r="Z103" t="s">
        <v>154</v>
      </c>
      <c r="AA103">
        <v>154</v>
      </c>
      <c r="AB103">
        <v>122</v>
      </c>
      <c r="AC103">
        <v>64</v>
      </c>
      <c r="AD103">
        <v>65</v>
      </c>
    </row>
    <row r="104" spans="1:30" x14ac:dyDescent="0.25">
      <c r="A104" t="s">
        <v>131</v>
      </c>
      <c r="B104">
        <v>255</v>
      </c>
      <c r="C104">
        <v>429</v>
      </c>
      <c r="D104">
        <v>498</v>
      </c>
      <c r="E104">
        <v>321</v>
      </c>
      <c r="G104" s="6">
        <f t="shared" si="5"/>
        <v>-108.97887975571345</v>
      </c>
      <c r="H104" s="6">
        <f t="shared" si="6"/>
        <v>-24.468201829122719</v>
      </c>
      <c r="I104" s="7">
        <f t="shared" si="7"/>
        <v>85</v>
      </c>
      <c r="J104" s="7">
        <f t="shared" si="8"/>
        <v>0</v>
      </c>
      <c r="K104" s="7">
        <f t="shared" si="9"/>
        <v>85</v>
      </c>
      <c r="L104" s="11"/>
      <c r="M104" s="5"/>
      <c r="N104" s="5"/>
      <c r="O104" s="5"/>
      <c r="P104" t="s">
        <v>131</v>
      </c>
      <c r="Q104" t="s">
        <v>156</v>
      </c>
      <c r="R104">
        <v>498</v>
      </c>
      <c r="S104">
        <v>321</v>
      </c>
      <c r="T104">
        <v>85</v>
      </c>
      <c r="U104">
        <v>61</v>
      </c>
      <c r="V104">
        <v>32</v>
      </c>
      <c r="Y104" t="s">
        <v>131</v>
      </c>
      <c r="Z104" t="s">
        <v>156</v>
      </c>
      <c r="AA104">
        <v>498</v>
      </c>
      <c r="AB104">
        <v>321</v>
      </c>
      <c r="AC104">
        <v>32</v>
      </c>
      <c r="AD104">
        <v>61</v>
      </c>
    </row>
    <row r="105" spans="1:30" x14ac:dyDescent="0.25">
      <c r="A105" t="s">
        <v>132</v>
      </c>
      <c r="B105">
        <v>358</v>
      </c>
      <c r="C105">
        <v>436</v>
      </c>
      <c r="D105">
        <v>463</v>
      </c>
      <c r="E105">
        <v>373</v>
      </c>
      <c r="G105" s="6">
        <f t="shared" si="5"/>
        <v>-79.027759762188353</v>
      </c>
      <c r="H105" s="6">
        <f t="shared" si="6"/>
        <v>-42.9249736385826</v>
      </c>
      <c r="I105" s="7">
        <f t="shared" si="7"/>
        <v>37</v>
      </c>
      <c r="J105" s="7">
        <f t="shared" si="8"/>
        <v>0</v>
      </c>
      <c r="K105" s="7">
        <f t="shared" si="9"/>
        <v>37</v>
      </c>
      <c r="L105" s="11"/>
      <c r="M105" s="5"/>
      <c r="N105" s="5"/>
      <c r="O105" s="5"/>
      <c r="P105" t="s">
        <v>132</v>
      </c>
      <c r="Q105" t="s">
        <v>156</v>
      </c>
      <c r="R105">
        <v>463</v>
      </c>
      <c r="S105">
        <v>373</v>
      </c>
      <c r="T105">
        <v>37</v>
      </c>
      <c r="U105">
        <v>54</v>
      </c>
      <c r="V105">
        <v>27</v>
      </c>
      <c r="Y105" t="s">
        <v>132</v>
      </c>
      <c r="Z105" t="s">
        <v>156</v>
      </c>
      <c r="AA105">
        <v>463</v>
      </c>
      <c r="AB105">
        <v>373</v>
      </c>
      <c r="AC105">
        <v>27</v>
      </c>
      <c r="AD105">
        <v>54</v>
      </c>
    </row>
    <row r="106" spans="1:30" x14ac:dyDescent="0.25">
      <c r="A106" t="s">
        <v>133</v>
      </c>
      <c r="B106">
        <v>475</v>
      </c>
      <c r="C106">
        <v>366</v>
      </c>
      <c r="D106">
        <v>258</v>
      </c>
      <c r="E106">
        <v>427</v>
      </c>
      <c r="G106" s="6">
        <f t="shared" si="5"/>
        <v>-39.107772382680899</v>
      </c>
      <c r="H106" s="6">
        <f t="shared" si="6"/>
        <v>-108.34298135854587</v>
      </c>
      <c r="I106" s="7">
        <f t="shared" si="7"/>
        <v>70</v>
      </c>
      <c r="J106" s="7">
        <f t="shared" si="8"/>
        <v>0</v>
      </c>
      <c r="K106" s="7">
        <f t="shared" si="9"/>
        <v>70</v>
      </c>
      <c r="L106" s="11"/>
      <c r="M106" s="5"/>
      <c r="N106" s="5"/>
      <c r="O106" s="5"/>
      <c r="P106" t="s">
        <v>133</v>
      </c>
      <c r="Q106" t="s">
        <v>156</v>
      </c>
      <c r="R106">
        <v>258</v>
      </c>
      <c r="S106">
        <v>427</v>
      </c>
      <c r="T106">
        <v>70</v>
      </c>
      <c r="U106">
        <v>68</v>
      </c>
      <c r="V106">
        <v>64</v>
      </c>
      <c r="Y106" t="s">
        <v>133</v>
      </c>
      <c r="Z106" t="s">
        <v>156</v>
      </c>
      <c r="AA106">
        <v>258</v>
      </c>
      <c r="AB106">
        <v>427</v>
      </c>
      <c r="AC106">
        <v>64</v>
      </c>
      <c r="AD106">
        <v>68</v>
      </c>
    </row>
    <row r="107" spans="1:30" x14ac:dyDescent="0.25">
      <c r="A107" t="s">
        <v>134</v>
      </c>
      <c r="B107">
        <v>189</v>
      </c>
      <c r="C107">
        <v>89</v>
      </c>
      <c r="D107">
        <v>251</v>
      </c>
      <c r="E107">
        <v>52</v>
      </c>
      <c r="G107" s="6">
        <f t="shared" si="5"/>
        <v>130.94326213870511</v>
      </c>
      <c r="H107" s="6">
        <f t="shared" si="6"/>
        <v>110.15421115684553</v>
      </c>
      <c r="I107" s="7">
        <f t="shared" si="7"/>
        <v>21</v>
      </c>
      <c r="J107" s="7">
        <f t="shared" si="8"/>
        <v>21</v>
      </c>
      <c r="K107" s="7">
        <f t="shared" si="9"/>
        <v>0</v>
      </c>
      <c r="L107" s="11"/>
      <c r="M107" s="5"/>
      <c r="N107" s="5"/>
      <c r="O107" s="5"/>
      <c r="P107" t="s">
        <v>134</v>
      </c>
      <c r="Q107" t="s">
        <v>153</v>
      </c>
      <c r="R107">
        <v>251</v>
      </c>
      <c r="S107">
        <v>52</v>
      </c>
      <c r="T107">
        <v>21</v>
      </c>
      <c r="U107">
        <v>57</v>
      </c>
      <c r="V107">
        <v>63</v>
      </c>
      <c r="Y107" t="s">
        <v>134</v>
      </c>
      <c r="Z107" t="s">
        <v>153</v>
      </c>
      <c r="AA107">
        <v>251</v>
      </c>
      <c r="AB107">
        <v>52</v>
      </c>
      <c r="AC107">
        <v>63</v>
      </c>
      <c r="AD107">
        <v>57</v>
      </c>
    </row>
    <row r="108" spans="1:30" x14ac:dyDescent="0.25">
      <c r="A108" t="s">
        <v>135</v>
      </c>
      <c r="B108">
        <v>223</v>
      </c>
      <c r="C108">
        <v>415</v>
      </c>
      <c r="D108">
        <v>241</v>
      </c>
      <c r="E108">
        <v>422</v>
      </c>
      <c r="G108" s="6">
        <f t="shared" si="5"/>
        <v>-118.99897714615399</v>
      </c>
      <c r="H108" s="6">
        <f t="shared" si="6"/>
        <v>-113.46402240470745</v>
      </c>
      <c r="I108" s="7">
        <f t="shared" si="7"/>
        <v>6</v>
      </c>
      <c r="J108" s="7">
        <f t="shared" si="8"/>
        <v>0</v>
      </c>
      <c r="K108" s="7">
        <f t="shared" si="9"/>
        <v>6</v>
      </c>
      <c r="L108" s="11"/>
      <c r="M108" s="5"/>
      <c r="N108" s="5"/>
      <c r="O108" s="5"/>
      <c r="P108" t="s">
        <v>135</v>
      </c>
      <c r="Q108" t="s">
        <v>153</v>
      </c>
      <c r="R108">
        <v>241</v>
      </c>
      <c r="S108">
        <v>422</v>
      </c>
      <c r="T108">
        <v>6</v>
      </c>
      <c r="U108">
        <v>70</v>
      </c>
      <c r="V108">
        <v>64</v>
      </c>
      <c r="Y108" t="s">
        <v>135</v>
      </c>
      <c r="Z108" t="s">
        <v>153</v>
      </c>
      <c r="AA108">
        <v>241</v>
      </c>
      <c r="AB108">
        <v>422</v>
      </c>
      <c r="AC108">
        <v>64</v>
      </c>
      <c r="AD108">
        <v>70</v>
      </c>
    </row>
    <row r="109" spans="1:30" x14ac:dyDescent="0.25">
      <c r="A109" t="s">
        <v>136</v>
      </c>
      <c r="B109">
        <v>145</v>
      </c>
      <c r="C109">
        <v>143</v>
      </c>
      <c r="D109">
        <v>282</v>
      </c>
      <c r="E109">
        <v>41</v>
      </c>
      <c r="G109" s="6">
        <f t="shared" si="5"/>
        <v>151.001022853846</v>
      </c>
      <c r="H109" s="6">
        <f t="shared" si="6"/>
        <v>100.81075631847017</v>
      </c>
      <c r="I109" s="7">
        <f t="shared" si="7"/>
        <v>51</v>
      </c>
      <c r="J109" s="7">
        <f t="shared" si="8"/>
        <v>51</v>
      </c>
      <c r="K109" s="7">
        <f t="shared" si="9"/>
        <v>0</v>
      </c>
      <c r="L109" s="11"/>
      <c r="M109" s="5"/>
      <c r="N109" s="5"/>
      <c r="O109" s="5"/>
      <c r="P109" t="s">
        <v>136</v>
      </c>
      <c r="Q109" t="s">
        <v>153</v>
      </c>
      <c r="R109">
        <v>282</v>
      </c>
      <c r="S109">
        <v>41</v>
      </c>
      <c r="T109">
        <v>51</v>
      </c>
      <c r="U109">
        <v>74</v>
      </c>
      <c r="V109">
        <v>52</v>
      </c>
      <c r="Y109" t="s">
        <v>136</v>
      </c>
      <c r="Z109" t="s">
        <v>153</v>
      </c>
      <c r="AA109">
        <v>282</v>
      </c>
      <c r="AB109">
        <v>41</v>
      </c>
      <c r="AC109">
        <v>52</v>
      </c>
      <c r="AD109">
        <v>74</v>
      </c>
    </row>
    <row r="110" spans="1:30" x14ac:dyDescent="0.25">
      <c r="A110" t="s">
        <v>137</v>
      </c>
      <c r="B110">
        <v>135</v>
      </c>
      <c r="C110">
        <v>315</v>
      </c>
      <c r="D110">
        <v>127</v>
      </c>
      <c r="E110">
        <v>295</v>
      </c>
      <c r="G110" s="6">
        <f t="shared" si="5"/>
        <v>-157.93210043758978</v>
      </c>
      <c r="H110" s="6">
        <f t="shared" si="6"/>
        <v>-164.09382091671276</v>
      </c>
      <c r="I110" s="7">
        <f t="shared" si="7"/>
        <v>7</v>
      </c>
      <c r="J110" s="7">
        <f t="shared" si="8"/>
        <v>0</v>
      </c>
      <c r="K110" s="7">
        <f t="shared" si="9"/>
        <v>7</v>
      </c>
      <c r="L110" s="11"/>
      <c r="M110" s="5"/>
      <c r="N110" s="5"/>
      <c r="O110" s="5"/>
      <c r="P110" t="s">
        <v>137</v>
      </c>
      <c r="Q110" t="s">
        <v>155</v>
      </c>
      <c r="R110">
        <v>127</v>
      </c>
      <c r="S110">
        <v>295</v>
      </c>
      <c r="T110">
        <v>7</v>
      </c>
      <c r="U110">
        <v>58</v>
      </c>
      <c r="V110">
        <v>93</v>
      </c>
      <c r="Y110" t="s">
        <v>137</v>
      </c>
      <c r="Z110" t="s">
        <v>155</v>
      </c>
      <c r="AA110">
        <v>127</v>
      </c>
      <c r="AB110">
        <v>295</v>
      </c>
      <c r="AC110">
        <v>93</v>
      </c>
      <c r="AD110">
        <v>58</v>
      </c>
    </row>
    <row r="111" spans="1:30" x14ac:dyDescent="0.25">
      <c r="A111" t="s">
        <v>138</v>
      </c>
      <c r="B111">
        <v>497</v>
      </c>
      <c r="C111">
        <v>334</v>
      </c>
      <c r="D111">
        <v>355</v>
      </c>
      <c r="E111">
        <v>436</v>
      </c>
      <c r="G111" s="6">
        <f t="shared" si="5"/>
        <v>-27.971584581381421</v>
      </c>
      <c r="H111" s="6">
        <f t="shared" si="6"/>
        <v>-79.875328344602195</v>
      </c>
      <c r="I111" s="7">
        <f t="shared" si="7"/>
        <v>52</v>
      </c>
      <c r="J111" s="7">
        <f t="shared" si="8"/>
        <v>0</v>
      </c>
      <c r="K111" s="7">
        <f t="shared" si="9"/>
        <v>52</v>
      </c>
      <c r="L111" s="11"/>
      <c r="M111" s="5"/>
      <c r="N111" s="5"/>
      <c r="O111" s="5"/>
      <c r="P111" t="s">
        <v>138</v>
      </c>
      <c r="Q111" t="s">
        <v>155</v>
      </c>
      <c r="R111">
        <v>355</v>
      </c>
      <c r="S111">
        <v>436</v>
      </c>
      <c r="T111">
        <v>52</v>
      </c>
      <c r="U111">
        <v>58</v>
      </c>
      <c r="V111">
        <v>12</v>
      </c>
      <c r="Y111" t="s">
        <v>138</v>
      </c>
      <c r="Z111" t="s">
        <v>155</v>
      </c>
      <c r="AA111">
        <v>355</v>
      </c>
      <c r="AB111">
        <v>436</v>
      </c>
      <c r="AC111">
        <v>12</v>
      </c>
      <c r="AD111">
        <v>58</v>
      </c>
    </row>
    <row r="112" spans="1:30" x14ac:dyDescent="0.25">
      <c r="A112" t="s">
        <v>139</v>
      </c>
      <c r="B112">
        <v>292</v>
      </c>
      <c r="C112">
        <v>438</v>
      </c>
      <c r="D112">
        <v>207</v>
      </c>
      <c r="E112">
        <v>403</v>
      </c>
      <c r="G112" s="6">
        <f t="shared" si="5"/>
        <v>-98.049061701674503</v>
      </c>
      <c r="H112" s="6">
        <f t="shared" si="6"/>
        <v>-124.73169420198975</v>
      </c>
      <c r="I112" s="7">
        <f t="shared" si="7"/>
        <v>27</v>
      </c>
      <c r="J112" s="7">
        <f t="shared" si="8"/>
        <v>0</v>
      </c>
      <c r="K112" s="7">
        <f t="shared" si="9"/>
        <v>27</v>
      </c>
      <c r="L112" s="11"/>
      <c r="M112" s="5"/>
      <c r="N112" s="5"/>
      <c r="O112" s="5"/>
      <c r="P112" t="s">
        <v>139</v>
      </c>
      <c r="Q112" t="s">
        <v>155</v>
      </c>
      <c r="R112">
        <v>207</v>
      </c>
      <c r="S112">
        <v>403</v>
      </c>
      <c r="T112">
        <v>27</v>
      </c>
      <c r="U112">
        <v>85</v>
      </c>
      <c r="V112">
        <v>97</v>
      </c>
      <c r="Y112" t="s">
        <v>139</v>
      </c>
      <c r="Z112" t="s">
        <v>155</v>
      </c>
      <c r="AA112">
        <v>207</v>
      </c>
      <c r="AB112">
        <v>403</v>
      </c>
      <c r="AC112">
        <v>97</v>
      </c>
      <c r="AD112">
        <v>85</v>
      </c>
    </row>
    <row r="113" spans="1:30" x14ac:dyDescent="0.25">
      <c r="A113" t="s">
        <v>140</v>
      </c>
      <c r="B113">
        <v>124</v>
      </c>
      <c r="C113">
        <v>282</v>
      </c>
      <c r="D113">
        <v>116</v>
      </c>
      <c r="E113">
        <v>274</v>
      </c>
      <c r="G113" s="6">
        <f t="shared" si="5"/>
        <v>-167.90524292298787</v>
      </c>
      <c r="H113" s="6">
        <f t="shared" si="6"/>
        <v>-170.5376777919744</v>
      </c>
      <c r="I113" s="7">
        <f t="shared" si="7"/>
        <v>3</v>
      </c>
      <c r="J113" s="7">
        <f t="shared" si="8"/>
        <v>0</v>
      </c>
      <c r="K113" s="7">
        <f t="shared" si="9"/>
        <v>3</v>
      </c>
      <c r="L113" s="11"/>
      <c r="M113" s="5"/>
      <c r="N113" s="5"/>
      <c r="O113" s="5"/>
      <c r="P113" t="s">
        <v>140</v>
      </c>
      <c r="Q113" t="s">
        <v>154</v>
      </c>
      <c r="R113">
        <v>116</v>
      </c>
      <c r="S113">
        <v>274</v>
      </c>
      <c r="T113">
        <v>3</v>
      </c>
      <c r="U113">
        <v>26</v>
      </c>
      <c r="V113">
        <v>67</v>
      </c>
      <c r="Y113" t="s">
        <v>140</v>
      </c>
      <c r="Z113" t="s">
        <v>154</v>
      </c>
      <c r="AA113">
        <v>116</v>
      </c>
      <c r="AB113">
        <v>274</v>
      </c>
      <c r="AC113">
        <v>67</v>
      </c>
      <c r="AD113">
        <v>26</v>
      </c>
    </row>
    <row r="114" spans="1:30" x14ac:dyDescent="0.25">
      <c r="A114" t="s">
        <v>141</v>
      </c>
      <c r="B114">
        <v>313</v>
      </c>
      <c r="C114">
        <v>40</v>
      </c>
      <c r="D114">
        <v>221</v>
      </c>
      <c r="E114">
        <v>410</v>
      </c>
      <c r="G114" s="6">
        <f t="shared" si="5"/>
        <v>92.004534032105894</v>
      </c>
      <c r="H114" s="6">
        <f t="shared" si="6"/>
        <v>-120.21450831663188</v>
      </c>
      <c r="I114" s="7">
        <f t="shared" si="7"/>
        <v>148</v>
      </c>
      <c r="J114" s="7">
        <f t="shared" si="8"/>
        <v>0</v>
      </c>
      <c r="K114" s="7">
        <f t="shared" si="9"/>
        <v>148</v>
      </c>
      <c r="L114" s="11"/>
      <c r="M114" s="5"/>
      <c r="N114" s="5"/>
      <c r="O114" s="5"/>
      <c r="P114" t="s">
        <v>141</v>
      </c>
      <c r="Q114" t="s">
        <v>154</v>
      </c>
      <c r="R114">
        <v>221</v>
      </c>
      <c r="S114">
        <v>410</v>
      </c>
      <c r="T114">
        <v>148</v>
      </c>
      <c r="U114">
        <v>34</v>
      </c>
      <c r="V114">
        <v>3</v>
      </c>
      <c r="Y114" t="s">
        <v>141</v>
      </c>
      <c r="Z114" t="s">
        <v>154</v>
      </c>
      <c r="AA114">
        <v>221</v>
      </c>
      <c r="AB114">
        <v>410</v>
      </c>
      <c r="AC114">
        <v>3</v>
      </c>
      <c r="AD114">
        <v>34</v>
      </c>
    </row>
    <row r="115" spans="1:30" x14ac:dyDescent="0.25">
      <c r="A115" t="s">
        <v>142</v>
      </c>
      <c r="B115">
        <v>162</v>
      </c>
      <c r="C115">
        <v>117</v>
      </c>
      <c r="D115">
        <v>161</v>
      </c>
      <c r="E115">
        <v>118</v>
      </c>
      <c r="G115" s="6">
        <f t="shared" si="5"/>
        <v>142.09991964463163</v>
      </c>
      <c r="H115" s="6">
        <f t="shared" si="6"/>
        <v>142.50113203716623</v>
      </c>
      <c r="I115" s="7">
        <f t="shared" si="7"/>
        <v>1</v>
      </c>
      <c r="J115" s="7">
        <f t="shared" si="8"/>
        <v>1</v>
      </c>
      <c r="K115" s="7">
        <f t="shared" si="9"/>
        <v>0</v>
      </c>
      <c r="L115" s="11"/>
      <c r="M115" s="5"/>
      <c r="N115" s="5"/>
      <c r="O115" s="5"/>
      <c r="P115" t="s">
        <v>142</v>
      </c>
      <c r="Q115" t="s">
        <v>154</v>
      </c>
      <c r="R115">
        <v>161</v>
      </c>
      <c r="S115">
        <v>118</v>
      </c>
      <c r="T115">
        <v>1</v>
      </c>
      <c r="U115">
        <v>31</v>
      </c>
      <c r="V115">
        <v>94</v>
      </c>
      <c r="Y115" t="s">
        <v>142</v>
      </c>
      <c r="Z115" t="s">
        <v>154</v>
      </c>
      <c r="AA115">
        <v>161</v>
      </c>
      <c r="AB115">
        <v>118</v>
      </c>
      <c r="AC115">
        <v>94</v>
      </c>
      <c r="AD115">
        <v>31</v>
      </c>
    </row>
    <row r="116" spans="1:30" x14ac:dyDescent="0.25">
      <c r="A116" t="s">
        <v>143</v>
      </c>
      <c r="B116">
        <v>278</v>
      </c>
      <c r="C116">
        <v>44</v>
      </c>
      <c r="D116">
        <v>302</v>
      </c>
      <c r="E116">
        <v>39</v>
      </c>
      <c r="G116" s="6">
        <f t="shared" si="5"/>
        <v>102.09475707701209</v>
      </c>
      <c r="H116" s="6">
        <f t="shared" si="6"/>
        <v>95.11731484997263</v>
      </c>
      <c r="I116" s="7">
        <f t="shared" si="7"/>
        <v>7</v>
      </c>
      <c r="J116" s="7">
        <f t="shared" si="8"/>
        <v>7</v>
      </c>
      <c r="K116" s="7">
        <f t="shared" si="9"/>
        <v>0</v>
      </c>
      <c r="L116" s="11"/>
      <c r="M116" s="5"/>
      <c r="N116" s="5"/>
      <c r="O116" s="5"/>
      <c r="P116" t="s">
        <v>143</v>
      </c>
      <c r="Q116" t="s">
        <v>156</v>
      </c>
      <c r="R116">
        <v>302</v>
      </c>
      <c r="S116">
        <v>39</v>
      </c>
      <c r="T116">
        <v>7</v>
      </c>
      <c r="U116">
        <v>53</v>
      </c>
      <c r="V116">
        <v>95</v>
      </c>
      <c r="Y116" t="s">
        <v>143</v>
      </c>
      <c r="Z116" t="s">
        <v>156</v>
      </c>
      <c r="AA116">
        <v>302</v>
      </c>
      <c r="AB116">
        <v>39</v>
      </c>
      <c r="AC116">
        <v>95</v>
      </c>
      <c r="AD116">
        <v>53</v>
      </c>
    </row>
    <row r="117" spans="1:30" x14ac:dyDescent="0.25">
      <c r="A117" t="s">
        <v>144</v>
      </c>
      <c r="B117">
        <v>520</v>
      </c>
      <c r="C117">
        <v>233</v>
      </c>
      <c r="D117">
        <v>514</v>
      </c>
      <c r="E117">
        <v>184</v>
      </c>
      <c r="G117" s="6">
        <f t="shared" si="5"/>
        <v>2.0045340321059042</v>
      </c>
      <c r="H117" s="6">
        <f t="shared" si="6"/>
        <v>16.101302399158424</v>
      </c>
      <c r="I117" s="7">
        <f t="shared" si="7"/>
        <v>15</v>
      </c>
      <c r="J117" s="7">
        <f t="shared" si="8"/>
        <v>15</v>
      </c>
      <c r="K117" s="7">
        <f t="shared" si="9"/>
        <v>0</v>
      </c>
      <c r="L117" s="11"/>
      <c r="M117" s="5"/>
      <c r="N117" s="5"/>
      <c r="O117" s="5"/>
      <c r="P117" t="s">
        <v>144</v>
      </c>
      <c r="Q117" t="s">
        <v>156</v>
      </c>
      <c r="R117">
        <v>514</v>
      </c>
      <c r="S117">
        <v>184</v>
      </c>
      <c r="T117">
        <v>15</v>
      </c>
      <c r="U117">
        <v>39</v>
      </c>
      <c r="V117">
        <v>54</v>
      </c>
      <c r="Y117" t="s">
        <v>144</v>
      </c>
      <c r="Z117" t="s">
        <v>156</v>
      </c>
      <c r="AA117">
        <v>514</v>
      </c>
      <c r="AB117">
        <v>184</v>
      </c>
      <c r="AC117">
        <v>54</v>
      </c>
      <c r="AD117">
        <v>39</v>
      </c>
    </row>
    <row r="118" spans="1:30" x14ac:dyDescent="0.25">
      <c r="A118" t="s">
        <v>145</v>
      </c>
      <c r="B118">
        <v>426</v>
      </c>
      <c r="C118">
        <v>410</v>
      </c>
      <c r="D118">
        <v>425</v>
      </c>
      <c r="E118">
        <v>407</v>
      </c>
      <c r="G118" s="6">
        <f t="shared" si="5"/>
        <v>-58.055247223796606</v>
      </c>
      <c r="H118" s="6">
        <f t="shared" si="6"/>
        <v>-57.840679012092785</v>
      </c>
      <c r="I118" s="7">
        <f t="shared" si="7"/>
        <v>1</v>
      </c>
      <c r="J118" s="7">
        <f t="shared" si="8"/>
        <v>0</v>
      </c>
      <c r="K118" s="7">
        <f t="shared" si="9"/>
        <v>1</v>
      </c>
      <c r="L118" s="11"/>
      <c r="M118" s="5"/>
      <c r="N118" s="5"/>
      <c r="O118" s="5"/>
      <c r="P118" t="s">
        <v>145</v>
      </c>
      <c r="Q118" t="s">
        <v>156</v>
      </c>
      <c r="R118">
        <v>425</v>
      </c>
      <c r="S118">
        <v>407</v>
      </c>
      <c r="T118">
        <v>1</v>
      </c>
      <c r="U118">
        <v>18</v>
      </c>
      <c r="V118">
        <v>82</v>
      </c>
      <c r="Y118" t="s">
        <v>145</v>
      </c>
      <c r="Z118" t="s">
        <v>156</v>
      </c>
      <c r="AA118">
        <v>425</v>
      </c>
      <c r="AB118">
        <v>407</v>
      </c>
      <c r="AC118">
        <v>82</v>
      </c>
      <c r="AD118">
        <v>18</v>
      </c>
    </row>
    <row r="119" spans="1:30" x14ac:dyDescent="0.25">
      <c r="A119" t="s">
        <v>146</v>
      </c>
      <c r="B119">
        <v>348</v>
      </c>
      <c r="C119">
        <v>42</v>
      </c>
      <c r="D119">
        <v>379</v>
      </c>
      <c r="E119">
        <v>49</v>
      </c>
      <c r="G119" s="6">
        <f t="shared" si="5"/>
        <v>81.950938298325497</v>
      </c>
      <c r="H119" s="6">
        <f t="shared" si="6"/>
        <v>72.834053940550845</v>
      </c>
      <c r="I119" s="7">
        <f t="shared" si="7"/>
        <v>10</v>
      </c>
      <c r="J119" s="7">
        <f t="shared" si="8"/>
        <v>10</v>
      </c>
      <c r="K119" s="7">
        <f t="shared" si="9"/>
        <v>0</v>
      </c>
      <c r="L119" s="11"/>
      <c r="M119" s="5"/>
      <c r="N119" s="5"/>
      <c r="O119" s="5"/>
      <c r="P119" t="s">
        <v>146</v>
      </c>
      <c r="Q119" t="s">
        <v>153</v>
      </c>
      <c r="R119">
        <v>379</v>
      </c>
      <c r="S119">
        <v>49</v>
      </c>
      <c r="T119">
        <v>10</v>
      </c>
      <c r="U119">
        <v>71</v>
      </c>
      <c r="V119">
        <v>34</v>
      </c>
      <c r="Y119" t="s">
        <v>146</v>
      </c>
      <c r="Z119" t="s">
        <v>153</v>
      </c>
      <c r="AA119">
        <v>379</v>
      </c>
      <c r="AB119">
        <v>49</v>
      </c>
      <c r="AC119">
        <v>34</v>
      </c>
      <c r="AD119">
        <v>71</v>
      </c>
    </row>
    <row r="120" spans="1:30" x14ac:dyDescent="0.25">
      <c r="A120" t="s">
        <v>147</v>
      </c>
      <c r="B120">
        <v>469</v>
      </c>
      <c r="C120">
        <v>106</v>
      </c>
      <c r="D120">
        <v>461</v>
      </c>
      <c r="E120">
        <v>104</v>
      </c>
      <c r="G120" s="6">
        <f t="shared" si="5"/>
        <v>41.965960353054982</v>
      </c>
      <c r="H120" s="6">
        <f t="shared" si="6"/>
        <v>43.96589245511656</v>
      </c>
      <c r="I120" s="7">
        <f t="shared" si="7"/>
        <v>2</v>
      </c>
      <c r="J120" s="7">
        <f t="shared" si="8"/>
        <v>2</v>
      </c>
      <c r="K120" s="7">
        <f t="shared" si="9"/>
        <v>0</v>
      </c>
      <c r="L120" s="11"/>
      <c r="M120" s="5"/>
      <c r="N120" s="5"/>
      <c r="O120" s="5"/>
      <c r="P120" t="s">
        <v>147</v>
      </c>
      <c r="Q120" t="s">
        <v>153</v>
      </c>
      <c r="R120">
        <v>461</v>
      </c>
      <c r="S120">
        <v>104</v>
      </c>
      <c r="T120">
        <v>2</v>
      </c>
      <c r="U120">
        <v>34</v>
      </c>
      <c r="V120">
        <v>95</v>
      </c>
      <c r="Y120" t="s">
        <v>147</v>
      </c>
      <c r="Z120" t="s">
        <v>153</v>
      </c>
      <c r="AA120">
        <v>461</v>
      </c>
      <c r="AB120">
        <v>104</v>
      </c>
      <c r="AC120">
        <v>95</v>
      </c>
      <c r="AD120">
        <v>34</v>
      </c>
    </row>
    <row r="121" spans="1:30" x14ac:dyDescent="0.25">
      <c r="A121" t="s">
        <v>148</v>
      </c>
      <c r="B121">
        <v>143</v>
      </c>
      <c r="C121">
        <v>146</v>
      </c>
      <c r="D121">
        <v>283</v>
      </c>
      <c r="E121">
        <v>431</v>
      </c>
      <c r="G121" s="6">
        <f t="shared" si="5"/>
        <v>152.02841541861858</v>
      </c>
      <c r="H121" s="6">
        <f t="shared" si="6"/>
        <v>-100.96338964632963</v>
      </c>
      <c r="I121" s="7">
        <f t="shared" si="7"/>
        <v>108</v>
      </c>
      <c r="J121" s="7">
        <f t="shared" si="8"/>
        <v>0</v>
      </c>
      <c r="K121" s="7">
        <f t="shared" si="9"/>
        <v>108</v>
      </c>
      <c r="L121" s="11"/>
      <c r="M121" s="5"/>
      <c r="N121" s="5"/>
      <c r="O121" s="5"/>
      <c r="P121" t="s">
        <v>148</v>
      </c>
      <c r="Q121" t="s">
        <v>153</v>
      </c>
      <c r="R121">
        <v>283</v>
      </c>
      <c r="S121">
        <v>431</v>
      </c>
      <c r="T121">
        <v>108</v>
      </c>
      <c r="U121">
        <v>72</v>
      </c>
      <c r="V121">
        <v>7</v>
      </c>
      <c r="Y121" t="s">
        <v>148</v>
      </c>
      <c r="Z121" t="s">
        <v>153</v>
      </c>
      <c r="AA121">
        <v>283</v>
      </c>
      <c r="AB121">
        <v>431</v>
      </c>
      <c r="AC121">
        <v>7</v>
      </c>
      <c r="AD121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>
      <selection activeCell="AC2" sqref="AC2:AC121"/>
    </sheetView>
  </sheetViews>
  <sheetFormatPr defaultRowHeight="15" x14ac:dyDescent="0.25"/>
  <sheetData>
    <row r="1" spans="1:2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P1" s="30" t="s">
        <v>26</v>
      </c>
      <c r="Q1" s="5" t="s">
        <v>171</v>
      </c>
      <c r="R1" s="18" t="s">
        <v>17</v>
      </c>
      <c r="S1" s="18" t="s">
        <v>18</v>
      </c>
      <c r="T1" s="18" t="s">
        <v>19</v>
      </c>
      <c r="U1" s="18" t="s">
        <v>27</v>
      </c>
      <c r="V1" s="18" t="s">
        <v>28</v>
      </c>
      <c r="X1" t="s">
        <v>149</v>
      </c>
      <c r="Y1" t="s">
        <v>15</v>
      </c>
      <c r="Z1" t="s">
        <v>150</v>
      </c>
      <c r="AA1" t="s">
        <v>151</v>
      </c>
      <c r="AB1" t="s">
        <v>152</v>
      </c>
      <c r="AC1" t="s">
        <v>157</v>
      </c>
    </row>
    <row r="2" spans="1:29" ht="16.5" thickTop="1" thickBot="1" x14ac:dyDescent="0.3">
      <c r="A2" t="s">
        <v>29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  <c r="P2" t="s">
        <v>29</v>
      </c>
      <c r="Q2" t="s">
        <v>155</v>
      </c>
      <c r="R2">
        <v>176</v>
      </c>
      <c r="S2">
        <v>367</v>
      </c>
      <c r="T2">
        <v>92</v>
      </c>
      <c r="U2">
        <v>35</v>
      </c>
      <c r="V2">
        <v>18</v>
      </c>
      <c r="X2" t="s">
        <v>29</v>
      </c>
      <c r="Y2" t="s">
        <v>155</v>
      </c>
      <c r="Z2">
        <v>176</v>
      </c>
      <c r="AA2">
        <v>367</v>
      </c>
      <c r="AB2">
        <v>18</v>
      </c>
      <c r="AC2">
        <v>35</v>
      </c>
    </row>
    <row r="3" spans="1:29" ht="15.75" thickBot="1" x14ac:dyDescent="0.3">
      <c r="A3" t="s">
        <v>30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  <c r="P3" t="s">
        <v>30</v>
      </c>
      <c r="Q3" t="s">
        <v>155</v>
      </c>
      <c r="R3">
        <v>164</v>
      </c>
      <c r="S3">
        <v>123</v>
      </c>
      <c r="T3">
        <v>30</v>
      </c>
      <c r="U3">
        <v>52</v>
      </c>
      <c r="V3">
        <v>38</v>
      </c>
      <c r="X3" t="s">
        <v>30</v>
      </c>
      <c r="Y3" t="s">
        <v>155</v>
      </c>
      <c r="Z3">
        <v>164</v>
      </c>
      <c r="AA3">
        <v>123</v>
      </c>
      <c r="AB3">
        <v>38</v>
      </c>
      <c r="AC3">
        <v>52</v>
      </c>
    </row>
    <row r="4" spans="1:29" ht="15.75" thickBot="1" x14ac:dyDescent="0.3">
      <c r="A4" t="s">
        <v>31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  <c r="P4" t="s">
        <v>31</v>
      </c>
      <c r="Q4" t="s">
        <v>155</v>
      </c>
      <c r="R4">
        <v>134</v>
      </c>
      <c r="S4">
        <v>302</v>
      </c>
      <c r="T4">
        <v>45</v>
      </c>
      <c r="U4">
        <v>20</v>
      </c>
      <c r="V4">
        <v>20</v>
      </c>
      <c r="X4" t="s">
        <v>31</v>
      </c>
      <c r="Y4" t="s">
        <v>155</v>
      </c>
      <c r="Z4">
        <v>134</v>
      </c>
      <c r="AA4">
        <v>302</v>
      </c>
      <c r="AB4">
        <v>20</v>
      </c>
      <c r="AC4">
        <v>20</v>
      </c>
    </row>
    <row r="5" spans="1:29" x14ac:dyDescent="0.25">
      <c r="A5" t="s">
        <v>32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  <c r="P5" t="s">
        <v>32</v>
      </c>
      <c r="Q5" t="s">
        <v>154</v>
      </c>
      <c r="R5">
        <v>514</v>
      </c>
      <c r="S5">
        <v>287</v>
      </c>
      <c r="T5">
        <v>7</v>
      </c>
      <c r="U5">
        <v>35</v>
      </c>
      <c r="V5">
        <v>45</v>
      </c>
      <c r="X5" t="s">
        <v>32</v>
      </c>
      <c r="Y5" t="s">
        <v>154</v>
      </c>
      <c r="Z5">
        <v>514</v>
      </c>
      <c r="AA5">
        <v>287</v>
      </c>
      <c r="AB5">
        <v>45</v>
      </c>
      <c r="AC5">
        <v>35</v>
      </c>
    </row>
    <row r="6" spans="1:29" x14ac:dyDescent="0.25">
      <c r="A6" t="s">
        <v>33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  <c r="P6" t="s">
        <v>33</v>
      </c>
      <c r="Q6" t="s">
        <v>154</v>
      </c>
      <c r="R6">
        <v>293</v>
      </c>
      <c r="S6">
        <v>34</v>
      </c>
      <c r="T6">
        <v>45</v>
      </c>
      <c r="U6">
        <v>18</v>
      </c>
      <c r="V6">
        <v>67</v>
      </c>
      <c r="X6" t="s">
        <v>33</v>
      </c>
      <c r="Y6" t="s">
        <v>154</v>
      </c>
      <c r="Z6">
        <v>293</v>
      </c>
      <c r="AA6">
        <v>34</v>
      </c>
      <c r="AB6">
        <v>67</v>
      </c>
      <c r="AC6">
        <v>18</v>
      </c>
    </row>
    <row r="7" spans="1:29" x14ac:dyDescent="0.25">
      <c r="A7" t="s">
        <v>34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  <c r="P7" t="s">
        <v>34</v>
      </c>
      <c r="Q7" t="s">
        <v>154</v>
      </c>
      <c r="R7">
        <v>249</v>
      </c>
      <c r="S7">
        <v>416</v>
      </c>
      <c r="T7">
        <v>36</v>
      </c>
      <c r="U7">
        <v>11</v>
      </c>
      <c r="V7">
        <v>0</v>
      </c>
      <c r="X7" t="s">
        <v>34</v>
      </c>
      <c r="Y7" t="s">
        <v>154</v>
      </c>
      <c r="Z7">
        <v>249</v>
      </c>
      <c r="AA7">
        <v>416</v>
      </c>
      <c r="AB7">
        <v>0</v>
      </c>
      <c r="AC7">
        <v>11</v>
      </c>
    </row>
    <row r="8" spans="1:29" x14ac:dyDescent="0.25">
      <c r="A8" t="s">
        <v>35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  <c r="P8" t="s">
        <v>35</v>
      </c>
      <c r="Q8" t="s">
        <v>156</v>
      </c>
      <c r="R8">
        <v>261</v>
      </c>
      <c r="S8">
        <v>430</v>
      </c>
      <c r="T8">
        <v>70</v>
      </c>
      <c r="U8">
        <v>30</v>
      </c>
      <c r="V8">
        <v>7</v>
      </c>
      <c r="X8" t="s">
        <v>35</v>
      </c>
      <c r="Y8" t="s">
        <v>156</v>
      </c>
      <c r="Z8">
        <v>261</v>
      </c>
      <c r="AA8">
        <v>430</v>
      </c>
      <c r="AB8">
        <v>7</v>
      </c>
      <c r="AC8">
        <v>30</v>
      </c>
    </row>
    <row r="9" spans="1:29" x14ac:dyDescent="0.25">
      <c r="A9" t="s">
        <v>36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  <c r="P9" t="s">
        <v>36</v>
      </c>
      <c r="Q9" t="s">
        <v>156</v>
      </c>
      <c r="R9">
        <v>144</v>
      </c>
      <c r="S9">
        <v>340</v>
      </c>
      <c r="T9">
        <v>114</v>
      </c>
      <c r="U9">
        <v>15</v>
      </c>
      <c r="V9">
        <v>27</v>
      </c>
      <c r="X9" t="s">
        <v>36</v>
      </c>
      <c r="Y9" t="s">
        <v>156</v>
      </c>
      <c r="Z9">
        <v>144</v>
      </c>
      <c r="AA9">
        <v>340</v>
      </c>
      <c r="AB9">
        <v>27</v>
      </c>
      <c r="AC9">
        <v>15</v>
      </c>
    </row>
    <row r="10" spans="1:29" x14ac:dyDescent="0.25">
      <c r="A10" t="s">
        <v>37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  <c r="P10" t="s">
        <v>37</v>
      </c>
      <c r="Q10" t="s">
        <v>156</v>
      </c>
      <c r="R10">
        <v>460</v>
      </c>
      <c r="S10">
        <v>95</v>
      </c>
      <c r="T10">
        <v>4</v>
      </c>
      <c r="U10">
        <v>62</v>
      </c>
      <c r="V10">
        <v>7</v>
      </c>
      <c r="X10" t="s">
        <v>37</v>
      </c>
      <c r="Y10" t="s">
        <v>156</v>
      </c>
      <c r="Z10">
        <v>460</v>
      </c>
      <c r="AA10">
        <v>95</v>
      </c>
      <c r="AB10">
        <v>7</v>
      </c>
      <c r="AC10">
        <v>62</v>
      </c>
    </row>
    <row r="11" spans="1:29" x14ac:dyDescent="0.25">
      <c r="A11" t="s">
        <v>38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  <c r="P11" t="s">
        <v>38</v>
      </c>
      <c r="Q11" t="s">
        <v>153</v>
      </c>
      <c r="R11">
        <v>515</v>
      </c>
      <c r="S11">
        <v>187</v>
      </c>
      <c r="T11">
        <v>33</v>
      </c>
      <c r="U11">
        <v>45</v>
      </c>
      <c r="V11">
        <v>7</v>
      </c>
      <c r="X11" t="s">
        <v>38</v>
      </c>
      <c r="Y11" t="s">
        <v>153</v>
      </c>
      <c r="Z11">
        <v>515</v>
      </c>
      <c r="AA11">
        <v>187</v>
      </c>
      <c r="AB11">
        <v>7</v>
      </c>
      <c r="AC11">
        <v>45</v>
      </c>
    </row>
    <row r="12" spans="1:29" x14ac:dyDescent="0.25">
      <c r="A12" t="s">
        <v>39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  <c r="P12" t="s">
        <v>39</v>
      </c>
      <c r="Q12" t="s">
        <v>153</v>
      </c>
      <c r="R12">
        <v>122</v>
      </c>
      <c r="S12">
        <v>248</v>
      </c>
      <c r="T12">
        <v>60</v>
      </c>
      <c r="U12">
        <v>26</v>
      </c>
      <c r="V12">
        <v>22</v>
      </c>
      <c r="X12" t="s">
        <v>39</v>
      </c>
      <c r="Y12" t="s">
        <v>153</v>
      </c>
      <c r="Z12">
        <v>122</v>
      </c>
      <c r="AA12">
        <v>248</v>
      </c>
      <c r="AB12">
        <v>22</v>
      </c>
      <c r="AC12">
        <v>26</v>
      </c>
    </row>
    <row r="13" spans="1:29" x14ac:dyDescent="0.25">
      <c r="A13" t="s">
        <v>40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  <c r="P13" t="s">
        <v>40</v>
      </c>
      <c r="Q13" t="s">
        <v>153</v>
      </c>
      <c r="R13">
        <v>154</v>
      </c>
      <c r="S13">
        <v>113</v>
      </c>
      <c r="T13">
        <v>61</v>
      </c>
      <c r="U13">
        <v>42</v>
      </c>
      <c r="V13">
        <v>22</v>
      </c>
      <c r="X13" t="s">
        <v>40</v>
      </c>
      <c r="Y13" t="s">
        <v>153</v>
      </c>
      <c r="Z13">
        <v>154</v>
      </c>
      <c r="AA13">
        <v>113</v>
      </c>
      <c r="AB13">
        <v>22</v>
      </c>
      <c r="AC13">
        <v>42</v>
      </c>
    </row>
    <row r="14" spans="1:29" x14ac:dyDescent="0.25">
      <c r="A14" t="s">
        <v>41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  <c r="P14" t="s">
        <v>41</v>
      </c>
      <c r="Q14" t="s">
        <v>155</v>
      </c>
      <c r="R14">
        <v>383</v>
      </c>
      <c r="S14">
        <v>412</v>
      </c>
      <c r="T14">
        <v>51</v>
      </c>
      <c r="U14">
        <v>30</v>
      </c>
      <c r="V14">
        <v>16</v>
      </c>
      <c r="X14" t="s">
        <v>41</v>
      </c>
      <c r="Y14" t="s">
        <v>155</v>
      </c>
      <c r="Z14">
        <v>383</v>
      </c>
      <c r="AA14">
        <v>412</v>
      </c>
      <c r="AB14">
        <v>16</v>
      </c>
      <c r="AC14">
        <v>30</v>
      </c>
    </row>
    <row r="15" spans="1:29" x14ac:dyDescent="0.25">
      <c r="A15" t="s">
        <v>42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  <c r="P15" t="s">
        <v>42</v>
      </c>
      <c r="Q15" t="s">
        <v>155</v>
      </c>
      <c r="R15">
        <v>299</v>
      </c>
      <c r="S15">
        <v>432</v>
      </c>
      <c r="T15">
        <v>83</v>
      </c>
      <c r="U15">
        <v>18</v>
      </c>
      <c r="V15">
        <v>25</v>
      </c>
      <c r="X15" t="s">
        <v>42</v>
      </c>
      <c r="Y15" t="s">
        <v>155</v>
      </c>
      <c r="Z15">
        <v>299</v>
      </c>
      <c r="AA15">
        <v>432</v>
      </c>
      <c r="AB15">
        <v>25</v>
      </c>
      <c r="AC15">
        <v>18</v>
      </c>
    </row>
    <row r="16" spans="1:29" x14ac:dyDescent="0.25">
      <c r="A16" t="s">
        <v>43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  <c r="P16" t="s">
        <v>43</v>
      </c>
      <c r="Q16" t="s">
        <v>155</v>
      </c>
      <c r="R16">
        <v>180</v>
      </c>
      <c r="S16">
        <v>371</v>
      </c>
      <c r="T16">
        <v>88</v>
      </c>
      <c r="U16">
        <v>44</v>
      </c>
      <c r="V16">
        <v>15</v>
      </c>
      <c r="X16" t="s">
        <v>43</v>
      </c>
      <c r="Y16" t="s">
        <v>155</v>
      </c>
      <c r="Z16">
        <v>180</v>
      </c>
      <c r="AA16">
        <v>371</v>
      </c>
      <c r="AB16">
        <v>15</v>
      </c>
      <c r="AC16">
        <v>44</v>
      </c>
    </row>
    <row r="17" spans="1:29" x14ac:dyDescent="0.25">
      <c r="A17" t="s">
        <v>44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  <c r="P17" t="s">
        <v>44</v>
      </c>
      <c r="Q17" t="s">
        <v>154</v>
      </c>
      <c r="R17">
        <v>123</v>
      </c>
      <c r="S17">
        <v>265</v>
      </c>
      <c r="T17">
        <v>177</v>
      </c>
      <c r="U17">
        <v>29</v>
      </c>
      <c r="V17">
        <v>0</v>
      </c>
      <c r="X17" t="s">
        <v>44</v>
      </c>
      <c r="Y17" t="s">
        <v>154</v>
      </c>
      <c r="Z17">
        <v>123</v>
      </c>
      <c r="AA17">
        <v>265</v>
      </c>
      <c r="AB17">
        <v>0</v>
      </c>
      <c r="AC17">
        <v>29</v>
      </c>
    </row>
    <row r="18" spans="1:29" x14ac:dyDescent="0.25">
      <c r="A18" t="s">
        <v>45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  <c r="P18" t="s">
        <v>45</v>
      </c>
      <c r="Q18" t="s">
        <v>154</v>
      </c>
      <c r="R18">
        <v>328</v>
      </c>
      <c r="S18">
        <v>120</v>
      </c>
      <c r="T18">
        <v>46</v>
      </c>
      <c r="U18">
        <v>24</v>
      </c>
      <c r="V18">
        <v>34</v>
      </c>
      <c r="X18" t="s">
        <v>45</v>
      </c>
      <c r="Y18" t="s">
        <v>154</v>
      </c>
      <c r="Z18">
        <v>328</v>
      </c>
      <c r="AA18">
        <v>120</v>
      </c>
      <c r="AB18">
        <v>34</v>
      </c>
      <c r="AC18">
        <v>24</v>
      </c>
    </row>
    <row r="19" spans="1:29" x14ac:dyDescent="0.25">
      <c r="A19" t="s">
        <v>46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  <c r="P19" t="s">
        <v>46</v>
      </c>
      <c r="Q19" t="s">
        <v>154</v>
      </c>
      <c r="R19">
        <v>433</v>
      </c>
      <c r="S19">
        <v>381</v>
      </c>
      <c r="T19">
        <v>53</v>
      </c>
      <c r="U19">
        <v>42</v>
      </c>
      <c r="V19">
        <v>4</v>
      </c>
      <c r="X19" t="s">
        <v>46</v>
      </c>
      <c r="Y19" t="s">
        <v>154</v>
      </c>
      <c r="Z19">
        <v>433</v>
      </c>
      <c r="AA19">
        <v>381</v>
      </c>
      <c r="AB19">
        <v>4</v>
      </c>
      <c r="AC19">
        <v>42</v>
      </c>
    </row>
    <row r="20" spans="1:29" x14ac:dyDescent="0.25">
      <c r="A20" t="s">
        <v>47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  <c r="P20" t="s">
        <v>47</v>
      </c>
      <c r="Q20" t="s">
        <v>156</v>
      </c>
      <c r="R20">
        <v>203</v>
      </c>
      <c r="S20">
        <v>418</v>
      </c>
      <c r="T20">
        <v>145</v>
      </c>
      <c r="U20">
        <v>60</v>
      </c>
      <c r="V20">
        <v>1</v>
      </c>
      <c r="X20" t="s">
        <v>47</v>
      </c>
      <c r="Y20" t="s">
        <v>156</v>
      </c>
      <c r="Z20">
        <v>203</v>
      </c>
      <c r="AA20">
        <v>418</v>
      </c>
      <c r="AB20">
        <v>1</v>
      </c>
      <c r="AC20">
        <v>60</v>
      </c>
    </row>
    <row r="21" spans="1:29" x14ac:dyDescent="0.25">
      <c r="A21" t="s">
        <v>48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  <c r="P21" t="s">
        <v>48</v>
      </c>
      <c r="Q21" t="s">
        <v>156</v>
      </c>
      <c r="R21">
        <v>120</v>
      </c>
      <c r="S21">
        <v>199</v>
      </c>
      <c r="T21">
        <v>88</v>
      </c>
      <c r="U21">
        <v>37</v>
      </c>
      <c r="V21">
        <v>10</v>
      </c>
      <c r="X21" t="s">
        <v>48</v>
      </c>
      <c r="Y21" t="s">
        <v>156</v>
      </c>
      <c r="Z21">
        <v>120</v>
      </c>
      <c r="AA21">
        <v>199</v>
      </c>
      <c r="AB21">
        <v>10</v>
      </c>
      <c r="AC21">
        <v>37</v>
      </c>
    </row>
    <row r="22" spans="1:29" x14ac:dyDescent="0.25">
      <c r="A22" t="s">
        <v>49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  <c r="P22" t="s">
        <v>49</v>
      </c>
      <c r="Q22" t="s">
        <v>156</v>
      </c>
      <c r="R22">
        <v>157</v>
      </c>
      <c r="S22">
        <v>140</v>
      </c>
      <c r="T22">
        <v>28</v>
      </c>
      <c r="U22">
        <v>1</v>
      </c>
      <c r="V22">
        <v>17</v>
      </c>
      <c r="X22" t="s">
        <v>49</v>
      </c>
      <c r="Y22" t="s">
        <v>156</v>
      </c>
      <c r="Z22">
        <v>157</v>
      </c>
      <c r="AA22">
        <v>140</v>
      </c>
      <c r="AB22">
        <v>17</v>
      </c>
      <c r="AC22">
        <v>1</v>
      </c>
    </row>
    <row r="23" spans="1:29" x14ac:dyDescent="0.25">
      <c r="A23" t="s">
        <v>50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  <c r="P23" t="s">
        <v>50</v>
      </c>
      <c r="Q23" t="s">
        <v>153</v>
      </c>
      <c r="R23">
        <v>478</v>
      </c>
      <c r="S23">
        <v>120</v>
      </c>
      <c r="T23">
        <v>7</v>
      </c>
      <c r="U23">
        <v>55</v>
      </c>
      <c r="V23">
        <v>97</v>
      </c>
      <c r="X23" t="s">
        <v>50</v>
      </c>
      <c r="Y23" t="s">
        <v>153</v>
      </c>
      <c r="Z23">
        <v>478</v>
      </c>
      <c r="AA23">
        <v>120</v>
      </c>
      <c r="AB23">
        <v>97</v>
      </c>
      <c r="AC23">
        <v>55</v>
      </c>
    </row>
    <row r="24" spans="1:29" x14ac:dyDescent="0.25">
      <c r="A24" t="s">
        <v>51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  <c r="P24" t="s">
        <v>51</v>
      </c>
      <c r="Q24" t="s">
        <v>153</v>
      </c>
      <c r="R24">
        <v>385</v>
      </c>
      <c r="S24">
        <v>53</v>
      </c>
      <c r="T24">
        <v>1</v>
      </c>
      <c r="U24">
        <v>34</v>
      </c>
      <c r="V24">
        <v>88</v>
      </c>
      <c r="X24" t="s">
        <v>51</v>
      </c>
      <c r="Y24" t="s">
        <v>153</v>
      </c>
      <c r="Z24">
        <v>385</v>
      </c>
      <c r="AA24">
        <v>53</v>
      </c>
      <c r="AB24">
        <v>88</v>
      </c>
      <c r="AC24">
        <v>34</v>
      </c>
    </row>
    <row r="25" spans="1:29" x14ac:dyDescent="0.25">
      <c r="A25" t="s">
        <v>52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  <c r="P25" t="s">
        <v>52</v>
      </c>
      <c r="Q25" t="s">
        <v>153</v>
      </c>
      <c r="R25">
        <v>319</v>
      </c>
      <c r="S25">
        <v>440</v>
      </c>
      <c r="T25">
        <v>152</v>
      </c>
      <c r="U25">
        <v>39</v>
      </c>
      <c r="V25">
        <v>83</v>
      </c>
      <c r="X25" t="s">
        <v>52</v>
      </c>
      <c r="Y25" t="s">
        <v>153</v>
      </c>
      <c r="Z25">
        <v>319</v>
      </c>
      <c r="AA25">
        <v>440</v>
      </c>
      <c r="AB25">
        <v>83</v>
      </c>
      <c r="AC25">
        <v>39</v>
      </c>
    </row>
    <row r="26" spans="1:29" x14ac:dyDescent="0.25">
      <c r="A26" t="s">
        <v>53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  <c r="P26" t="s">
        <v>53</v>
      </c>
      <c r="Q26" t="s">
        <v>155</v>
      </c>
      <c r="R26">
        <v>428</v>
      </c>
      <c r="S26">
        <v>402</v>
      </c>
      <c r="T26">
        <v>19</v>
      </c>
      <c r="U26">
        <v>24</v>
      </c>
      <c r="V26">
        <v>12</v>
      </c>
      <c r="X26" t="s">
        <v>53</v>
      </c>
      <c r="Y26" t="s">
        <v>155</v>
      </c>
      <c r="Z26">
        <v>428</v>
      </c>
      <c r="AA26">
        <v>402</v>
      </c>
      <c r="AB26">
        <v>12</v>
      </c>
      <c r="AC26">
        <v>24</v>
      </c>
    </row>
    <row r="27" spans="1:29" x14ac:dyDescent="0.25">
      <c r="A27" t="s">
        <v>54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  <c r="P27" t="s">
        <v>54</v>
      </c>
      <c r="Q27" t="s">
        <v>155</v>
      </c>
      <c r="R27">
        <v>172</v>
      </c>
      <c r="S27">
        <v>99</v>
      </c>
      <c r="T27">
        <v>76</v>
      </c>
      <c r="U27">
        <v>9</v>
      </c>
      <c r="V27">
        <v>16</v>
      </c>
      <c r="X27" t="s">
        <v>54</v>
      </c>
      <c r="Y27" t="s">
        <v>155</v>
      </c>
      <c r="Z27">
        <v>172</v>
      </c>
      <c r="AA27">
        <v>99</v>
      </c>
      <c r="AB27">
        <v>16</v>
      </c>
      <c r="AC27">
        <v>9</v>
      </c>
    </row>
    <row r="28" spans="1:29" x14ac:dyDescent="0.25">
      <c r="A28" t="s">
        <v>55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  <c r="P28" t="s">
        <v>55</v>
      </c>
      <c r="Q28" t="s">
        <v>155</v>
      </c>
      <c r="R28">
        <v>415</v>
      </c>
      <c r="S28">
        <v>63</v>
      </c>
      <c r="T28">
        <v>161</v>
      </c>
      <c r="U28">
        <v>33</v>
      </c>
      <c r="V28">
        <v>30</v>
      </c>
      <c r="X28" t="s">
        <v>55</v>
      </c>
      <c r="Y28" t="s">
        <v>155</v>
      </c>
      <c r="Z28">
        <v>415</v>
      </c>
      <c r="AA28">
        <v>63</v>
      </c>
      <c r="AB28">
        <v>30</v>
      </c>
      <c r="AC28">
        <v>33</v>
      </c>
    </row>
    <row r="29" spans="1:29" x14ac:dyDescent="0.25">
      <c r="A29" t="s">
        <v>56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  <c r="P29" t="s">
        <v>56</v>
      </c>
      <c r="Q29" t="s">
        <v>154</v>
      </c>
      <c r="R29">
        <v>251</v>
      </c>
      <c r="S29">
        <v>427</v>
      </c>
      <c r="T29">
        <v>138</v>
      </c>
      <c r="U29">
        <v>24</v>
      </c>
      <c r="V29">
        <v>32</v>
      </c>
      <c r="X29" t="s">
        <v>56</v>
      </c>
      <c r="Y29" t="s">
        <v>154</v>
      </c>
      <c r="Z29">
        <v>251</v>
      </c>
      <c r="AA29">
        <v>427</v>
      </c>
      <c r="AB29">
        <v>32</v>
      </c>
      <c r="AC29">
        <v>24</v>
      </c>
    </row>
    <row r="30" spans="1:29" x14ac:dyDescent="0.25">
      <c r="A30" t="s">
        <v>57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  <c r="P30" t="s">
        <v>57</v>
      </c>
      <c r="Q30" t="s">
        <v>154</v>
      </c>
      <c r="R30">
        <v>134</v>
      </c>
      <c r="S30">
        <v>158</v>
      </c>
      <c r="T30">
        <v>86</v>
      </c>
      <c r="U30">
        <v>30</v>
      </c>
      <c r="V30">
        <v>42</v>
      </c>
      <c r="X30" t="s">
        <v>57</v>
      </c>
      <c r="Y30" t="s">
        <v>154</v>
      </c>
      <c r="Z30">
        <v>134</v>
      </c>
      <c r="AA30">
        <v>158</v>
      </c>
      <c r="AB30">
        <v>42</v>
      </c>
      <c r="AC30">
        <v>30</v>
      </c>
    </row>
    <row r="31" spans="1:29" x14ac:dyDescent="0.25">
      <c r="A31" t="s">
        <v>58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  <c r="P31" t="s">
        <v>58</v>
      </c>
      <c r="Q31" t="s">
        <v>154</v>
      </c>
      <c r="R31">
        <v>385</v>
      </c>
      <c r="S31">
        <v>52</v>
      </c>
      <c r="T31">
        <v>92</v>
      </c>
      <c r="U31">
        <v>42</v>
      </c>
      <c r="V31">
        <v>2</v>
      </c>
      <c r="X31" t="s">
        <v>58</v>
      </c>
      <c r="Y31" t="s">
        <v>154</v>
      </c>
      <c r="Z31">
        <v>385</v>
      </c>
      <c r="AA31">
        <v>52</v>
      </c>
      <c r="AB31">
        <v>2</v>
      </c>
      <c r="AC31">
        <v>42</v>
      </c>
    </row>
    <row r="32" spans="1:29" x14ac:dyDescent="0.25">
      <c r="A32" t="s">
        <v>59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  <c r="P32" t="s">
        <v>59</v>
      </c>
      <c r="Q32" t="s">
        <v>156</v>
      </c>
      <c r="R32">
        <v>506</v>
      </c>
      <c r="S32">
        <v>309</v>
      </c>
      <c r="T32">
        <v>168</v>
      </c>
      <c r="U32">
        <v>28</v>
      </c>
      <c r="V32">
        <v>46</v>
      </c>
      <c r="X32" t="s">
        <v>59</v>
      </c>
      <c r="Y32" t="s">
        <v>156</v>
      </c>
      <c r="Z32">
        <v>506</v>
      </c>
      <c r="AA32">
        <v>309</v>
      </c>
      <c r="AB32">
        <v>46</v>
      </c>
      <c r="AC32">
        <v>28</v>
      </c>
    </row>
    <row r="33" spans="1:29" x14ac:dyDescent="0.25">
      <c r="A33" t="s">
        <v>60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  <c r="P33" t="s">
        <v>60</v>
      </c>
      <c r="Q33" t="s">
        <v>156</v>
      </c>
      <c r="R33">
        <v>200</v>
      </c>
      <c r="S33">
        <v>396</v>
      </c>
      <c r="T33">
        <v>80</v>
      </c>
      <c r="U33">
        <v>46</v>
      </c>
      <c r="V33">
        <v>12</v>
      </c>
      <c r="X33" t="s">
        <v>60</v>
      </c>
      <c r="Y33" t="s">
        <v>156</v>
      </c>
      <c r="Z33">
        <v>200</v>
      </c>
      <c r="AA33">
        <v>396</v>
      </c>
      <c r="AB33">
        <v>12</v>
      </c>
      <c r="AC33">
        <v>46</v>
      </c>
    </row>
    <row r="34" spans="1:29" x14ac:dyDescent="0.25">
      <c r="A34" t="s">
        <v>61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  <c r="P34" t="s">
        <v>61</v>
      </c>
      <c r="Q34" t="s">
        <v>156</v>
      </c>
      <c r="R34">
        <v>212</v>
      </c>
      <c r="S34">
        <v>72</v>
      </c>
      <c r="T34">
        <v>61</v>
      </c>
      <c r="U34">
        <v>34</v>
      </c>
      <c r="V34">
        <v>28</v>
      </c>
      <c r="X34" t="s">
        <v>61</v>
      </c>
      <c r="Y34" t="s">
        <v>156</v>
      </c>
      <c r="Z34">
        <v>212</v>
      </c>
      <c r="AA34">
        <v>72</v>
      </c>
      <c r="AB34">
        <v>28</v>
      </c>
      <c r="AC34">
        <v>34</v>
      </c>
    </row>
    <row r="35" spans="1:29" x14ac:dyDescent="0.25">
      <c r="A35" t="s">
        <v>62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  <c r="P35" t="s">
        <v>62</v>
      </c>
      <c r="Q35" t="s">
        <v>153</v>
      </c>
      <c r="R35">
        <v>520</v>
      </c>
      <c r="S35">
        <v>247</v>
      </c>
      <c r="T35">
        <v>107</v>
      </c>
      <c r="U35">
        <v>49</v>
      </c>
      <c r="V35">
        <v>26</v>
      </c>
      <c r="X35" t="s">
        <v>62</v>
      </c>
      <c r="Y35" t="s">
        <v>153</v>
      </c>
      <c r="Z35">
        <v>520</v>
      </c>
      <c r="AA35">
        <v>247</v>
      </c>
      <c r="AB35">
        <v>26</v>
      </c>
      <c r="AC35">
        <v>49</v>
      </c>
    </row>
    <row r="36" spans="1:29" x14ac:dyDescent="0.25">
      <c r="A36" t="s">
        <v>63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  <c r="P36" t="s">
        <v>63</v>
      </c>
      <c r="Q36" t="s">
        <v>153</v>
      </c>
      <c r="R36">
        <v>121</v>
      </c>
      <c r="S36">
        <v>246</v>
      </c>
      <c r="T36">
        <v>1</v>
      </c>
      <c r="U36">
        <v>50</v>
      </c>
      <c r="V36">
        <v>89</v>
      </c>
      <c r="X36" t="s">
        <v>63</v>
      </c>
      <c r="Y36" t="s">
        <v>153</v>
      </c>
      <c r="Z36">
        <v>121</v>
      </c>
      <c r="AA36">
        <v>246</v>
      </c>
      <c r="AB36">
        <v>89</v>
      </c>
      <c r="AC36">
        <v>50</v>
      </c>
    </row>
    <row r="37" spans="1:29" x14ac:dyDescent="0.25">
      <c r="A37" t="s">
        <v>64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  <c r="P37" t="s">
        <v>64</v>
      </c>
      <c r="Q37" t="s">
        <v>153</v>
      </c>
      <c r="R37">
        <v>163</v>
      </c>
      <c r="S37">
        <v>368</v>
      </c>
      <c r="T37">
        <v>123</v>
      </c>
      <c r="U37">
        <v>52</v>
      </c>
      <c r="V37">
        <v>8</v>
      </c>
      <c r="X37" t="s">
        <v>64</v>
      </c>
      <c r="Y37" t="s">
        <v>153</v>
      </c>
      <c r="Z37">
        <v>163</v>
      </c>
      <c r="AA37">
        <v>368</v>
      </c>
      <c r="AB37">
        <v>8</v>
      </c>
      <c r="AC37">
        <v>52</v>
      </c>
    </row>
    <row r="38" spans="1:29" x14ac:dyDescent="0.25">
      <c r="A38" t="s">
        <v>65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  <c r="P38" t="s">
        <v>65</v>
      </c>
      <c r="Q38" t="s">
        <v>155</v>
      </c>
      <c r="R38">
        <v>236</v>
      </c>
      <c r="S38">
        <v>59</v>
      </c>
      <c r="T38">
        <v>12</v>
      </c>
      <c r="U38">
        <v>45</v>
      </c>
      <c r="V38">
        <v>66</v>
      </c>
      <c r="X38" t="s">
        <v>65</v>
      </c>
      <c r="Y38" t="s">
        <v>155</v>
      </c>
      <c r="Z38">
        <v>236</v>
      </c>
      <c r="AA38">
        <v>59</v>
      </c>
      <c r="AB38">
        <v>66</v>
      </c>
      <c r="AC38">
        <v>45</v>
      </c>
    </row>
    <row r="39" spans="1:29" x14ac:dyDescent="0.25">
      <c r="A39" t="s">
        <v>66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  <c r="P39" t="s">
        <v>66</v>
      </c>
      <c r="Q39" t="s">
        <v>155</v>
      </c>
      <c r="R39">
        <v>311</v>
      </c>
      <c r="S39">
        <v>440</v>
      </c>
      <c r="T39">
        <v>15</v>
      </c>
      <c r="U39">
        <v>48</v>
      </c>
      <c r="V39">
        <v>80</v>
      </c>
      <c r="X39" t="s">
        <v>66</v>
      </c>
      <c r="Y39" t="s">
        <v>155</v>
      </c>
      <c r="Z39">
        <v>311</v>
      </c>
      <c r="AA39">
        <v>440</v>
      </c>
      <c r="AB39">
        <v>80</v>
      </c>
      <c r="AC39">
        <v>48</v>
      </c>
    </row>
    <row r="40" spans="1:29" x14ac:dyDescent="0.25">
      <c r="A40" t="s">
        <v>67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  <c r="P40" t="s">
        <v>67</v>
      </c>
      <c r="Q40" t="s">
        <v>155</v>
      </c>
      <c r="R40">
        <v>459</v>
      </c>
      <c r="S40">
        <v>388</v>
      </c>
      <c r="T40">
        <v>151</v>
      </c>
      <c r="U40">
        <v>4</v>
      </c>
      <c r="V40">
        <v>6</v>
      </c>
      <c r="X40" t="s">
        <v>67</v>
      </c>
      <c r="Y40" t="s">
        <v>155</v>
      </c>
      <c r="Z40">
        <v>459</v>
      </c>
      <c r="AA40">
        <v>388</v>
      </c>
      <c r="AB40">
        <v>6</v>
      </c>
      <c r="AC40">
        <v>4</v>
      </c>
    </row>
    <row r="41" spans="1:29" x14ac:dyDescent="0.25">
      <c r="A41" t="s">
        <v>68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  <c r="P41" t="s">
        <v>68</v>
      </c>
      <c r="Q41" t="s">
        <v>154</v>
      </c>
      <c r="R41">
        <v>309</v>
      </c>
      <c r="S41">
        <v>434</v>
      </c>
      <c r="T41">
        <v>97</v>
      </c>
      <c r="U41">
        <v>40</v>
      </c>
      <c r="V41">
        <v>50</v>
      </c>
      <c r="X41" t="s">
        <v>68</v>
      </c>
      <c r="Y41" t="s">
        <v>154</v>
      </c>
      <c r="Z41">
        <v>309</v>
      </c>
      <c r="AA41">
        <v>434</v>
      </c>
      <c r="AB41">
        <v>50</v>
      </c>
      <c r="AC41">
        <v>40</v>
      </c>
    </row>
    <row r="42" spans="1:29" x14ac:dyDescent="0.25">
      <c r="A42" t="s">
        <v>69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  <c r="P42" t="s">
        <v>69</v>
      </c>
      <c r="Q42" t="s">
        <v>154</v>
      </c>
      <c r="R42">
        <v>121</v>
      </c>
      <c r="S42">
        <v>257</v>
      </c>
      <c r="T42">
        <v>39</v>
      </c>
      <c r="U42">
        <v>49</v>
      </c>
      <c r="V42">
        <v>10</v>
      </c>
      <c r="X42" t="s">
        <v>69</v>
      </c>
      <c r="Y42" t="s">
        <v>154</v>
      </c>
      <c r="Z42">
        <v>121</v>
      </c>
      <c r="AA42">
        <v>257</v>
      </c>
      <c r="AB42">
        <v>10</v>
      </c>
      <c r="AC42">
        <v>49</v>
      </c>
    </row>
    <row r="43" spans="1:29" x14ac:dyDescent="0.25">
      <c r="A43" t="s">
        <v>70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  <c r="P43" t="s">
        <v>70</v>
      </c>
      <c r="Q43" t="s">
        <v>154</v>
      </c>
      <c r="R43">
        <v>182</v>
      </c>
      <c r="S43">
        <v>375</v>
      </c>
      <c r="T43">
        <v>49</v>
      </c>
      <c r="U43">
        <v>33</v>
      </c>
      <c r="V43">
        <v>14</v>
      </c>
      <c r="X43" t="s">
        <v>70</v>
      </c>
      <c r="Y43" t="s">
        <v>154</v>
      </c>
      <c r="Z43">
        <v>182</v>
      </c>
      <c r="AA43">
        <v>375</v>
      </c>
      <c r="AB43">
        <v>14</v>
      </c>
      <c r="AC43">
        <v>33</v>
      </c>
    </row>
    <row r="44" spans="1:29" x14ac:dyDescent="0.25">
      <c r="A44" t="s">
        <v>71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  <c r="P44" t="s">
        <v>71</v>
      </c>
      <c r="Q44" t="s">
        <v>156</v>
      </c>
      <c r="R44">
        <v>518</v>
      </c>
      <c r="S44">
        <v>287</v>
      </c>
      <c r="T44">
        <v>97</v>
      </c>
      <c r="U44">
        <v>26</v>
      </c>
      <c r="V44">
        <v>30</v>
      </c>
      <c r="X44" t="s">
        <v>71</v>
      </c>
      <c r="Y44" t="s">
        <v>156</v>
      </c>
      <c r="Z44">
        <v>518</v>
      </c>
      <c r="AA44">
        <v>287</v>
      </c>
      <c r="AB44">
        <v>30</v>
      </c>
      <c r="AC44">
        <v>26</v>
      </c>
    </row>
    <row r="45" spans="1:29" x14ac:dyDescent="0.25">
      <c r="A45" t="s">
        <v>72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  <c r="P45" t="s">
        <v>72</v>
      </c>
      <c r="Q45" t="s">
        <v>156</v>
      </c>
      <c r="R45">
        <v>140</v>
      </c>
      <c r="S45">
        <v>306</v>
      </c>
      <c r="T45">
        <v>8</v>
      </c>
      <c r="U45">
        <v>48</v>
      </c>
      <c r="V45">
        <v>30</v>
      </c>
      <c r="X45" t="s">
        <v>72</v>
      </c>
      <c r="Y45" t="s">
        <v>156</v>
      </c>
      <c r="Z45">
        <v>140</v>
      </c>
      <c r="AA45">
        <v>306</v>
      </c>
      <c r="AB45">
        <v>30</v>
      </c>
      <c r="AC45">
        <v>48</v>
      </c>
    </row>
    <row r="46" spans="1:29" x14ac:dyDescent="0.25">
      <c r="A46" t="s">
        <v>73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  <c r="P46" t="s">
        <v>73</v>
      </c>
      <c r="Q46" t="s">
        <v>156</v>
      </c>
      <c r="R46">
        <v>452</v>
      </c>
      <c r="S46">
        <v>87</v>
      </c>
      <c r="T46">
        <v>17</v>
      </c>
      <c r="U46">
        <v>53</v>
      </c>
      <c r="V46">
        <v>3</v>
      </c>
      <c r="X46" t="s">
        <v>73</v>
      </c>
      <c r="Y46" t="s">
        <v>156</v>
      </c>
      <c r="Z46">
        <v>452</v>
      </c>
      <c r="AA46">
        <v>87</v>
      </c>
      <c r="AB46">
        <v>3</v>
      </c>
      <c r="AC46">
        <v>53</v>
      </c>
    </row>
    <row r="47" spans="1:29" x14ac:dyDescent="0.25">
      <c r="A47" t="s">
        <v>74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  <c r="P47" t="s">
        <v>74</v>
      </c>
      <c r="Q47" t="s">
        <v>153</v>
      </c>
      <c r="R47">
        <v>197</v>
      </c>
      <c r="S47">
        <v>397</v>
      </c>
      <c r="T47">
        <v>152</v>
      </c>
      <c r="U47">
        <v>54</v>
      </c>
      <c r="V47">
        <v>2</v>
      </c>
      <c r="X47" t="s">
        <v>74</v>
      </c>
      <c r="Y47" t="s">
        <v>153</v>
      </c>
      <c r="Z47">
        <v>197</v>
      </c>
      <c r="AA47">
        <v>397</v>
      </c>
      <c r="AB47">
        <v>2</v>
      </c>
      <c r="AC47">
        <v>54</v>
      </c>
    </row>
    <row r="48" spans="1:29" x14ac:dyDescent="0.25">
      <c r="A48" t="s">
        <v>75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  <c r="P48" t="s">
        <v>75</v>
      </c>
      <c r="Q48" t="s">
        <v>153</v>
      </c>
      <c r="R48">
        <v>470</v>
      </c>
      <c r="S48">
        <v>61</v>
      </c>
      <c r="T48">
        <v>83</v>
      </c>
      <c r="U48">
        <v>31</v>
      </c>
      <c r="V48">
        <v>54</v>
      </c>
      <c r="X48" t="s">
        <v>75</v>
      </c>
      <c r="Y48" t="s">
        <v>153</v>
      </c>
      <c r="Z48">
        <v>470</v>
      </c>
      <c r="AA48">
        <v>61</v>
      </c>
      <c r="AB48">
        <v>54</v>
      </c>
      <c r="AC48">
        <v>31</v>
      </c>
    </row>
    <row r="49" spans="1:29" x14ac:dyDescent="0.25">
      <c r="A49" t="s">
        <v>76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  <c r="P49" t="s">
        <v>76</v>
      </c>
      <c r="Q49" t="s">
        <v>153</v>
      </c>
      <c r="R49">
        <v>124</v>
      </c>
      <c r="S49">
        <v>197</v>
      </c>
      <c r="T49">
        <v>66</v>
      </c>
      <c r="U49">
        <v>26</v>
      </c>
      <c r="V49">
        <v>2</v>
      </c>
      <c r="X49" t="s">
        <v>76</v>
      </c>
      <c r="Y49" t="s">
        <v>153</v>
      </c>
      <c r="Z49">
        <v>124</v>
      </c>
      <c r="AA49">
        <v>197</v>
      </c>
      <c r="AB49">
        <v>2</v>
      </c>
      <c r="AC49">
        <v>26</v>
      </c>
    </row>
    <row r="50" spans="1:29" x14ac:dyDescent="0.25">
      <c r="A50" t="s">
        <v>77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  <c r="P50" t="s">
        <v>77</v>
      </c>
      <c r="Q50" t="s">
        <v>155</v>
      </c>
      <c r="R50">
        <v>512</v>
      </c>
      <c r="S50">
        <v>299</v>
      </c>
      <c r="T50">
        <v>131</v>
      </c>
      <c r="U50">
        <v>35</v>
      </c>
      <c r="V50">
        <v>36</v>
      </c>
      <c r="X50" t="s">
        <v>77</v>
      </c>
      <c r="Y50" t="s">
        <v>155</v>
      </c>
      <c r="Z50">
        <v>512</v>
      </c>
      <c r="AA50">
        <v>299</v>
      </c>
      <c r="AB50">
        <v>36</v>
      </c>
      <c r="AC50">
        <v>35</v>
      </c>
    </row>
    <row r="51" spans="1:29" x14ac:dyDescent="0.25">
      <c r="A51" t="s">
        <v>78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  <c r="P51" t="s">
        <v>78</v>
      </c>
      <c r="Q51" t="s">
        <v>155</v>
      </c>
      <c r="R51">
        <v>398</v>
      </c>
      <c r="S51">
        <v>56</v>
      </c>
      <c r="T51">
        <v>4</v>
      </c>
      <c r="U51">
        <v>41</v>
      </c>
      <c r="V51">
        <v>98</v>
      </c>
      <c r="X51" t="s">
        <v>78</v>
      </c>
      <c r="Y51" t="s">
        <v>155</v>
      </c>
      <c r="Z51">
        <v>398</v>
      </c>
      <c r="AA51">
        <v>56</v>
      </c>
      <c r="AB51">
        <v>98</v>
      </c>
      <c r="AC51">
        <v>41</v>
      </c>
    </row>
    <row r="52" spans="1:29" x14ac:dyDescent="0.25">
      <c r="A52" t="s">
        <v>79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  <c r="P52" t="s">
        <v>79</v>
      </c>
      <c r="Q52" t="s">
        <v>155</v>
      </c>
      <c r="R52">
        <v>372</v>
      </c>
      <c r="S52">
        <v>424</v>
      </c>
      <c r="T52">
        <v>72</v>
      </c>
      <c r="U52">
        <v>4</v>
      </c>
      <c r="V52">
        <v>3</v>
      </c>
      <c r="X52" t="s">
        <v>79</v>
      </c>
      <c r="Y52" t="s">
        <v>155</v>
      </c>
      <c r="Z52">
        <v>372</v>
      </c>
      <c r="AA52">
        <v>424</v>
      </c>
      <c r="AB52">
        <v>3</v>
      </c>
      <c r="AC52">
        <v>4</v>
      </c>
    </row>
    <row r="53" spans="1:29" x14ac:dyDescent="0.25">
      <c r="A53" t="s">
        <v>80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  <c r="P53" t="s">
        <v>80</v>
      </c>
      <c r="Q53" t="s">
        <v>154</v>
      </c>
      <c r="R53">
        <v>168</v>
      </c>
      <c r="S53">
        <v>375</v>
      </c>
      <c r="T53">
        <v>153</v>
      </c>
      <c r="U53">
        <v>6</v>
      </c>
      <c r="V53">
        <v>3</v>
      </c>
      <c r="X53" t="s">
        <v>80</v>
      </c>
      <c r="Y53" t="s">
        <v>154</v>
      </c>
      <c r="Z53">
        <v>168</v>
      </c>
      <c r="AA53">
        <v>375</v>
      </c>
      <c r="AB53">
        <v>3</v>
      </c>
      <c r="AC53">
        <v>6</v>
      </c>
    </row>
    <row r="54" spans="1:29" x14ac:dyDescent="0.25">
      <c r="A54" t="s">
        <v>81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  <c r="P54" t="s">
        <v>81</v>
      </c>
      <c r="Q54" t="s">
        <v>154</v>
      </c>
      <c r="R54">
        <v>233</v>
      </c>
      <c r="S54">
        <v>61</v>
      </c>
      <c r="T54">
        <v>42</v>
      </c>
      <c r="U54">
        <v>53</v>
      </c>
      <c r="V54">
        <v>45</v>
      </c>
      <c r="X54" t="s">
        <v>81</v>
      </c>
      <c r="Y54" t="s">
        <v>154</v>
      </c>
      <c r="Z54">
        <v>233</v>
      </c>
      <c r="AA54">
        <v>61</v>
      </c>
      <c r="AB54">
        <v>45</v>
      </c>
      <c r="AC54">
        <v>53</v>
      </c>
    </row>
    <row r="55" spans="1:29" x14ac:dyDescent="0.25">
      <c r="A55" t="s">
        <v>82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  <c r="P55" t="s">
        <v>82</v>
      </c>
      <c r="Q55" t="s">
        <v>154</v>
      </c>
      <c r="R55">
        <v>224</v>
      </c>
      <c r="S55">
        <v>415</v>
      </c>
      <c r="T55">
        <v>3</v>
      </c>
      <c r="U55">
        <v>51</v>
      </c>
      <c r="V55">
        <v>98</v>
      </c>
      <c r="X55" t="s">
        <v>82</v>
      </c>
      <c r="Y55" t="s">
        <v>154</v>
      </c>
      <c r="Z55">
        <v>224</v>
      </c>
      <c r="AA55">
        <v>415</v>
      </c>
      <c r="AB55">
        <v>98</v>
      </c>
      <c r="AC55">
        <v>51</v>
      </c>
    </row>
    <row r="56" spans="1:29" x14ac:dyDescent="0.25">
      <c r="A56" t="s">
        <v>83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  <c r="P56" t="s">
        <v>83</v>
      </c>
      <c r="Q56" t="s">
        <v>156</v>
      </c>
      <c r="R56">
        <v>434</v>
      </c>
      <c r="S56">
        <v>400</v>
      </c>
      <c r="T56">
        <v>52</v>
      </c>
      <c r="U56">
        <v>41</v>
      </c>
      <c r="V56">
        <v>13</v>
      </c>
      <c r="X56" t="s">
        <v>83</v>
      </c>
      <c r="Y56" t="s">
        <v>156</v>
      </c>
      <c r="Z56">
        <v>434</v>
      </c>
      <c r="AA56">
        <v>400</v>
      </c>
      <c r="AB56">
        <v>13</v>
      </c>
      <c r="AC56">
        <v>41</v>
      </c>
    </row>
    <row r="57" spans="1:29" x14ac:dyDescent="0.25">
      <c r="A57" t="s">
        <v>84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  <c r="P57" t="s">
        <v>84</v>
      </c>
      <c r="Q57" t="s">
        <v>156</v>
      </c>
      <c r="R57">
        <v>453</v>
      </c>
      <c r="S57">
        <v>87</v>
      </c>
      <c r="T57">
        <v>155</v>
      </c>
      <c r="U57">
        <v>23</v>
      </c>
      <c r="V57">
        <v>0</v>
      </c>
      <c r="X57" t="s">
        <v>84</v>
      </c>
      <c r="Y57" t="s">
        <v>156</v>
      </c>
      <c r="Z57">
        <v>453</v>
      </c>
      <c r="AA57">
        <v>87</v>
      </c>
      <c r="AB57">
        <v>0</v>
      </c>
      <c r="AC57">
        <v>23</v>
      </c>
    </row>
    <row r="58" spans="1:29" x14ac:dyDescent="0.25">
      <c r="A58" t="s">
        <v>85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  <c r="P58" t="s">
        <v>85</v>
      </c>
      <c r="Q58" t="s">
        <v>156</v>
      </c>
      <c r="R58">
        <v>466</v>
      </c>
      <c r="S58">
        <v>103</v>
      </c>
      <c r="T58">
        <v>1</v>
      </c>
      <c r="U58">
        <v>12</v>
      </c>
      <c r="V58">
        <v>97</v>
      </c>
      <c r="X58" t="s">
        <v>85</v>
      </c>
      <c r="Y58" t="s">
        <v>156</v>
      </c>
      <c r="Z58">
        <v>466</v>
      </c>
      <c r="AA58">
        <v>103</v>
      </c>
      <c r="AB58">
        <v>97</v>
      </c>
      <c r="AC58">
        <v>12</v>
      </c>
    </row>
    <row r="59" spans="1:29" x14ac:dyDescent="0.25">
      <c r="A59" t="s">
        <v>86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  <c r="P59" t="s">
        <v>86</v>
      </c>
      <c r="Q59" t="s">
        <v>153</v>
      </c>
      <c r="R59">
        <v>308</v>
      </c>
      <c r="S59">
        <v>440</v>
      </c>
      <c r="T59">
        <v>133</v>
      </c>
      <c r="U59">
        <v>56</v>
      </c>
      <c r="V59">
        <v>4</v>
      </c>
      <c r="X59" t="s">
        <v>86</v>
      </c>
      <c r="Y59" t="s">
        <v>153</v>
      </c>
      <c r="Z59">
        <v>308</v>
      </c>
      <c r="AA59">
        <v>440</v>
      </c>
      <c r="AB59">
        <v>4</v>
      </c>
      <c r="AC59">
        <v>56</v>
      </c>
    </row>
    <row r="60" spans="1:29" x14ac:dyDescent="0.25">
      <c r="A60" t="s">
        <v>87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  <c r="P60" t="s">
        <v>87</v>
      </c>
      <c r="Q60" t="s">
        <v>153</v>
      </c>
      <c r="R60">
        <v>139</v>
      </c>
      <c r="S60">
        <v>151</v>
      </c>
      <c r="T60">
        <v>1</v>
      </c>
      <c r="U60">
        <v>50</v>
      </c>
      <c r="V60">
        <v>91</v>
      </c>
      <c r="X60" t="s">
        <v>87</v>
      </c>
      <c r="Y60" t="s">
        <v>153</v>
      </c>
      <c r="Z60">
        <v>139</v>
      </c>
      <c r="AA60">
        <v>151</v>
      </c>
      <c r="AB60">
        <v>91</v>
      </c>
      <c r="AC60">
        <v>50</v>
      </c>
    </row>
    <row r="61" spans="1:29" x14ac:dyDescent="0.25">
      <c r="A61" t="s">
        <v>88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  <c r="P61" t="s">
        <v>88</v>
      </c>
      <c r="Q61" t="s">
        <v>153</v>
      </c>
      <c r="R61">
        <v>120</v>
      </c>
      <c r="S61">
        <v>249</v>
      </c>
      <c r="T61">
        <v>92</v>
      </c>
      <c r="U61">
        <v>58</v>
      </c>
      <c r="V61">
        <v>53</v>
      </c>
      <c r="X61" t="s">
        <v>88</v>
      </c>
      <c r="Y61" t="s">
        <v>153</v>
      </c>
      <c r="Z61">
        <v>120</v>
      </c>
      <c r="AA61">
        <v>249</v>
      </c>
      <c r="AB61">
        <v>53</v>
      </c>
      <c r="AC61">
        <v>58</v>
      </c>
    </row>
    <row r="62" spans="1:29" x14ac:dyDescent="0.25">
      <c r="A62" t="s">
        <v>89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  <c r="P62" t="s">
        <v>89</v>
      </c>
      <c r="Q62" t="s">
        <v>155</v>
      </c>
      <c r="R62">
        <v>234</v>
      </c>
      <c r="S62">
        <v>416</v>
      </c>
      <c r="T62">
        <v>8</v>
      </c>
      <c r="U62">
        <v>42</v>
      </c>
      <c r="V62">
        <v>98</v>
      </c>
      <c r="X62" t="s">
        <v>89</v>
      </c>
      <c r="Y62" t="s">
        <v>155</v>
      </c>
      <c r="Z62">
        <v>234</v>
      </c>
      <c r="AA62">
        <v>416</v>
      </c>
      <c r="AB62">
        <v>98</v>
      </c>
      <c r="AC62">
        <v>42</v>
      </c>
    </row>
    <row r="63" spans="1:29" x14ac:dyDescent="0.25">
      <c r="A63" t="s">
        <v>90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  <c r="P63" t="s">
        <v>90</v>
      </c>
      <c r="Q63" t="s">
        <v>155</v>
      </c>
      <c r="R63">
        <v>386</v>
      </c>
      <c r="S63">
        <v>53</v>
      </c>
      <c r="T63">
        <v>6</v>
      </c>
      <c r="U63">
        <v>50</v>
      </c>
      <c r="V63">
        <v>83</v>
      </c>
      <c r="X63" t="s">
        <v>90</v>
      </c>
      <c r="Y63" t="s">
        <v>155</v>
      </c>
      <c r="Z63">
        <v>386</v>
      </c>
      <c r="AA63">
        <v>53</v>
      </c>
      <c r="AB63">
        <v>83</v>
      </c>
      <c r="AC63">
        <v>50</v>
      </c>
    </row>
    <row r="64" spans="1:29" x14ac:dyDescent="0.25">
      <c r="A64" t="s">
        <v>91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  <c r="P64" t="s">
        <v>91</v>
      </c>
      <c r="Q64" t="s">
        <v>155</v>
      </c>
      <c r="R64">
        <v>166</v>
      </c>
      <c r="S64">
        <v>117</v>
      </c>
      <c r="T64">
        <v>65</v>
      </c>
      <c r="U64">
        <v>28</v>
      </c>
      <c r="V64">
        <v>72</v>
      </c>
      <c r="X64" t="s">
        <v>91</v>
      </c>
      <c r="Y64" t="s">
        <v>155</v>
      </c>
      <c r="Z64">
        <v>166</v>
      </c>
      <c r="AA64">
        <v>117</v>
      </c>
      <c r="AB64">
        <v>72</v>
      </c>
      <c r="AC64">
        <v>28</v>
      </c>
    </row>
    <row r="65" spans="1:29" x14ac:dyDescent="0.25">
      <c r="A65" t="s">
        <v>92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P65" t="s">
        <v>92</v>
      </c>
      <c r="Q65" t="s">
        <v>154</v>
      </c>
      <c r="R65">
        <v>119</v>
      </c>
      <c r="S65">
        <v>249</v>
      </c>
      <c r="T65">
        <v>4</v>
      </c>
      <c r="U65">
        <v>42</v>
      </c>
      <c r="V65">
        <v>59</v>
      </c>
      <c r="X65" t="s">
        <v>92</v>
      </c>
      <c r="Y65" t="s">
        <v>154</v>
      </c>
      <c r="Z65">
        <v>119</v>
      </c>
      <c r="AA65">
        <v>249</v>
      </c>
      <c r="AB65">
        <v>59</v>
      </c>
      <c r="AC65">
        <v>42</v>
      </c>
    </row>
    <row r="66" spans="1:29" x14ac:dyDescent="0.25">
      <c r="A66" t="s">
        <v>93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  <c r="P66" t="s">
        <v>93</v>
      </c>
      <c r="Q66" t="s">
        <v>154</v>
      </c>
      <c r="R66">
        <v>140</v>
      </c>
      <c r="S66">
        <v>325</v>
      </c>
      <c r="T66">
        <v>100</v>
      </c>
      <c r="U66">
        <v>72</v>
      </c>
      <c r="V66">
        <v>44</v>
      </c>
      <c r="X66" t="s">
        <v>93</v>
      </c>
      <c r="Y66" t="s">
        <v>154</v>
      </c>
      <c r="Z66">
        <v>140</v>
      </c>
      <c r="AA66">
        <v>325</v>
      </c>
      <c r="AB66">
        <v>44</v>
      </c>
      <c r="AC66">
        <v>72</v>
      </c>
    </row>
    <row r="67" spans="1:29" x14ac:dyDescent="0.25">
      <c r="A67" t="s">
        <v>94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  <c r="P67" t="s">
        <v>94</v>
      </c>
      <c r="Q67" t="s">
        <v>154</v>
      </c>
      <c r="R67">
        <v>460</v>
      </c>
      <c r="S67">
        <v>379</v>
      </c>
      <c r="T67">
        <v>10</v>
      </c>
      <c r="U67">
        <v>50</v>
      </c>
      <c r="V67">
        <v>22</v>
      </c>
      <c r="X67" t="s">
        <v>94</v>
      </c>
      <c r="Y67" t="s">
        <v>154</v>
      </c>
      <c r="Z67">
        <v>460</v>
      </c>
      <c r="AA67">
        <v>379</v>
      </c>
      <c r="AB67">
        <v>22</v>
      </c>
      <c r="AC67">
        <v>50</v>
      </c>
    </row>
    <row r="68" spans="1:29" x14ac:dyDescent="0.25">
      <c r="A68" t="s">
        <v>95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  <c r="P68" t="s">
        <v>95</v>
      </c>
      <c r="Q68" t="s">
        <v>156</v>
      </c>
      <c r="R68">
        <v>518</v>
      </c>
      <c r="S68">
        <v>263</v>
      </c>
      <c r="T68">
        <v>13</v>
      </c>
      <c r="U68">
        <v>57</v>
      </c>
      <c r="V68">
        <v>80</v>
      </c>
      <c r="X68" t="s">
        <v>95</v>
      </c>
      <c r="Y68" t="s">
        <v>156</v>
      </c>
      <c r="Z68">
        <v>518</v>
      </c>
      <c r="AA68">
        <v>263</v>
      </c>
      <c r="AB68">
        <v>80</v>
      </c>
      <c r="AC68">
        <v>57</v>
      </c>
    </row>
    <row r="69" spans="1:29" x14ac:dyDescent="0.25">
      <c r="A69" t="s">
        <v>96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  <c r="P69" t="s">
        <v>96</v>
      </c>
      <c r="Q69" t="s">
        <v>156</v>
      </c>
      <c r="R69">
        <v>469</v>
      </c>
      <c r="S69">
        <v>113</v>
      </c>
      <c r="T69">
        <v>75</v>
      </c>
      <c r="U69">
        <v>27</v>
      </c>
      <c r="V69">
        <v>0</v>
      </c>
      <c r="X69" t="s">
        <v>96</v>
      </c>
      <c r="Y69" t="s">
        <v>156</v>
      </c>
      <c r="Z69">
        <v>469</v>
      </c>
      <c r="AA69">
        <v>113</v>
      </c>
      <c r="AB69">
        <v>0</v>
      </c>
      <c r="AC69">
        <v>27</v>
      </c>
    </row>
    <row r="70" spans="1:29" x14ac:dyDescent="0.25">
      <c r="A70" t="s">
        <v>97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  <c r="P70" t="s">
        <v>97</v>
      </c>
      <c r="Q70" t="s">
        <v>156</v>
      </c>
      <c r="R70">
        <v>172</v>
      </c>
      <c r="S70">
        <v>118</v>
      </c>
      <c r="T70">
        <v>15</v>
      </c>
      <c r="U70">
        <v>26</v>
      </c>
      <c r="V70">
        <v>3</v>
      </c>
      <c r="X70" t="s">
        <v>97</v>
      </c>
      <c r="Y70" t="s">
        <v>156</v>
      </c>
      <c r="Z70">
        <v>172</v>
      </c>
      <c r="AA70">
        <v>118</v>
      </c>
      <c r="AB70">
        <v>3</v>
      </c>
      <c r="AC70">
        <v>26</v>
      </c>
    </row>
    <row r="71" spans="1:29" x14ac:dyDescent="0.25">
      <c r="A71" t="s">
        <v>98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  <c r="P71" t="s">
        <v>98</v>
      </c>
      <c r="Q71" t="s">
        <v>153</v>
      </c>
      <c r="R71">
        <v>485</v>
      </c>
      <c r="S71">
        <v>388</v>
      </c>
      <c r="T71">
        <v>43</v>
      </c>
      <c r="U71">
        <v>62</v>
      </c>
      <c r="V71">
        <v>4</v>
      </c>
      <c r="X71" t="s">
        <v>98</v>
      </c>
      <c r="Y71" t="s">
        <v>153</v>
      </c>
      <c r="Z71">
        <v>485</v>
      </c>
      <c r="AA71">
        <v>388</v>
      </c>
      <c r="AB71">
        <v>4</v>
      </c>
      <c r="AC71">
        <v>62</v>
      </c>
    </row>
    <row r="72" spans="1:29" x14ac:dyDescent="0.25">
      <c r="A72" t="s">
        <v>99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  <c r="P72" t="s">
        <v>99</v>
      </c>
      <c r="Q72" t="s">
        <v>153</v>
      </c>
      <c r="R72">
        <v>140</v>
      </c>
      <c r="S72">
        <v>327</v>
      </c>
      <c r="T72">
        <v>11</v>
      </c>
      <c r="U72">
        <v>56</v>
      </c>
      <c r="V72">
        <v>7</v>
      </c>
      <c r="X72" t="s">
        <v>99</v>
      </c>
      <c r="Y72" t="s">
        <v>153</v>
      </c>
      <c r="Z72">
        <v>140</v>
      </c>
      <c r="AA72">
        <v>327</v>
      </c>
      <c r="AB72">
        <v>7</v>
      </c>
      <c r="AC72">
        <v>56</v>
      </c>
    </row>
    <row r="73" spans="1:29" x14ac:dyDescent="0.25">
      <c r="A73" t="s">
        <v>100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  <c r="P73" t="s">
        <v>100</v>
      </c>
      <c r="Q73" t="s">
        <v>153</v>
      </c>
      <c r="R73">
        <v>121</v>
      </c>
      <c r="S73">
        <v>258</v>
      </c>
      <c r="T73">
        <v>11</v>
      </c>
      <c r="U73">
        <v>54</v>
      </c>
      <c r="V73">
        <v>64</v>
      </c>
      <c r="X73" t="s">
        <v>100</v>
      </c>
      <c r="Y73" t="s">
        <v>153</v>
      </c>
      <c r="Z73">
        <v>121</v>
      </c>
      <c r="AA73">
        <v>258</v>
      </c>
      <c r="AB73">
        <v>64</v>
      </c>
      <c r="AC73">
        <v>54</v>
      </c>
    </row>
    <row r="74" spans="1:29" x14ac:dyDescent="0.25">
      <c r="A74" t="s">
        <v>101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  <c r="P74" t="s">
        <v>101</v>
      </c>
      <c r="Q74" t="s">
        <v>155</v>
      </c>
      <c r="R74">
        <v>436</v>
      </c>
      <c r="S74">
        <v>399</v>
      </c>
      <c r="T74">
        <v>111</v>
      </c>
      <c r="U74">
        <v>50</v>
      </c>
      <c r="V74">
        <v>47</v>
      </c>
      <c r="X74" t="s">
        <v>101</v>
      </c>
      <c r="Y74" t="s">
        <v>155</v>
      </c>
      <c r="Z74">
        <v>436</v>
      </c>
      <c r="AA74">
        <v>399</v>
      </c>
      <c r="AB74">
        <v>47</v>
      </c>
      <c r="AC74">
        <v>50</v>
      </c>
    </row>
    <row r="75" spans="1:29" x14ac:dyDescent="0.25">
      <c r="A75" t="s">
        <v>102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  <c r="P75" t="s">
        <v>102</v>
      </c>
      <c r="Q75" t="s">
        <v>155</v>
      </c>
      <c r="R75">
        <v>454</v>
      </c>
      <c r="S75">
        <v>385</v>
      </c>
      <c r="T75">
        <v>25</v>
      </c>
      <c r="U75">
        <v>60</v>
      </c>
      <c r="V75">
        <v>31</v>
      </c>
      <c r="X75" t="s">
        <v>102</v>
      </c>
      <c r="Y75" t="s">
        <v>155</v>
      </c>
      <c r="Z75">
        <v>454</v>
      </c>
      <c r="AA75">
        <v>385</v>
      </c>
      <c r="AB75">
        <v>31</v>
      </c>
      <c r="AC75">
        <v>60</v>
      </c>
    </row>
    <row r="76" spans="1:29" x14ac:dyDescent="0.25">
      <c r="A76" t="s">
        <v>103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  <c r="P76" t="s">
        <v>103</v>
      </c>
      <c r="Q76" t="s">
        <v>155</v>
      </c>
      <c r="R76">
        <v>169</v>
      </c>
      <c r="S76">
        <v>368</v>
      </c>
      <c r="T76">
        <v>167</v>
      </c>
      <c r="U76">
        <v>51</v>
      </c>
      <c r="V76">
        <v>31</v>
      </c>
      <c r="X76" t="s">
        <v>103</v>
      </c>
      <c r="Y76" t="s">
        <v>155</v>
      </c>
      <c r="Z76">
        <v>169</v>
      </c>
      <c r="AA76">
        <v>368</v>
      </c>
      <c r="AB76">
        <v>31</v>
      </c>
      <c r="AC76">
        <v>51</v>
      </c>
    </row>
    <row r="77" spans="1:29" x14ac:dyDescent="0.25">
      <c r="A77" t="s">
        <v>104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  <c r="P77" t="s">
        <v>104</v>
      </c>
      <c r="Q77" t="s">
        <v>154</v>
      </c>
      <c r="R77">
        <v>171</v>
      </c>
      <c r="S77">
        <v>377</v>
      </c>
      <c r="T77">
        <v>106</v>
      </c>
      <c r="U77">
        <v>28</v>
      </c>
      <c r="V77">
        <v>42</v>
      </c>
      <c r="X77" t="s">
        <v>104</v>
      </c>
      <c r="Y77" t="s">
        <v>154</v>
      </c>
      <c r="Z77">
        <v>171</v>
      </c>
      <c r="AA77">
        <v>377</v>
      </c>
      <c r="AB77">
        <v>42</v>
      </c>
      <c r="AC77">
        <v>28</v>
      </c>
    </row>
    <row r="78" spans="1:29" x14ac:dyDescent="0.25">
      <c r="A78" t="s">
        <v>105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  <c r="P78" t="s">
        <v>105</v>
      </c>
      <c r="Q78" t="s">
        <v>154</v>
      </c>
      <c r="R78">
        <v>119</v>
      </c>
      <c r="S78">
        <v>245</v>
      </c>
      <c r="T78">
        <v>5</v>
      </c>
      <c r="U78">
        <v>46</v>
      </c>
      <c r="V78">
        <v>98</v>
      </c>
      <c r="X78" t="s">
        <v>105</v>
      </c>
      <c r="Y78" t="s">
        <v>154</v>
      </c>
      <c r="Z78">
        <v>119</v>
      </c>
      <c r="AA78">
        <v>245</v>
      </c>
      <c r="AB78">
        <v>98</v>
      </c>
      <c r="AC78">
        <v>46</v>
      </c>
    </row>
    <row r="79" spans="1:29" x14ac:dyDescent="0.25">
      <c r="A79" t="s">
        <v>106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  <c r="P79" t="s">
        <v>106</v>
      </c>
      <c r="Q79" t="s">
        <v>154</v>
      </c>
      <c r="R79">
        <v>515</v>
      </c>
      <c r="S79">
        <v>212</v>
      </c>
      <c r="T79">
        <v>2</v>
      </c>
      <c r="U79">
        <v>62</v>
      </c>
      <c r="V79">
        <v>82</v>
      </c>
      <c r="X79" t="s">
        <v>106</v>
      </c>
      <c r="Y79" t="s">
        <v>154</v>
      </c>
      <c r="Z79">
        <v>515</v>
      </c>
      <c r="AA79">
        <v>212</v>
      </c>
      <c r="AB79">
        <v>82</v>
      </c>
      <c r="AC79">
        <v>62</v>
      </c>
    </row>
    <row r="80" spans="1:29" x14ac:dyDescent="0.25">
      <c r="A80" t="s">
        <v>107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  <c r="P80" t="s">
        <v>107</v>
      </c>
      <c r="Q80" t="s">
        <v>156</v>
      </c>
      <c r="R80">
        <v>120</v>
      </c>
      <c r="S80">
        <v>231</v>
      </c>
      <c r="T80">
        <v>90</v>
      </c>
      <c r="U80">
        <v>64</v>
      </c>
      <c r="V80">
        <v>79</v>
      </c>
      <c r="X80" t="s">
        <v>107</v>
      </c>
      <c r="Y80" t="s">
        <v>156</v>
      </c>
      <c r="Z80">
        <v>120</v>
      </c>
      <c r="AA80">
        <v>231</v>
      </c>
      <c r="AB80">
        <v>79</v>
      </c>
      <c r="AC80">
        <v>64</v>
      </c>
    </row>
    <row r="81" spans="1:29" x14ac:dyDescent="0.25">
      <c r="A81" t="s">
        <v>108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  <c r="P81" t="s">
        <v>108</v>
      </c>
      <c r="Q81" t="s">
        <v>156</v>
      </c>
      <c r="R81">
        <v>232</v>
      </c>
      <c r="S81">
        <v>58</v>
      </c>
      <c r="T81">
        <v>12</v>
      </c>
      <c r="U81">
        <v>34</v>
      </c>
      <c r="V81">
        <v>45</v>
      </c>
      <c r="X81" t="s">
        <v>108</v>
      </c>
      <c r="Y81" t="s">
        <v>156</v>
      </c>
      <c r="Z81">
        <v>232</v>
      </c>
      <c r="AA81">
        <v>58</v>
      </c>
      <c r="AB81">
        <v>45</v>
      </c>
      <c r="AC81">
        <v>34</v>
      </c>
    </row>
    <row r="82" spans="1:29" x14ac:dyDescent="0.25">
      <c r="A82" t="s">
        <v>109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  <c r="P82" t="s">
        <v>109</v>
      </c>
      <c r="Q82" t="s">
        <v>156</v>
      </c>
      <c r="R82">
        <v>416</v>
      </c>
      <c r="S82">
        <v>64</v>
      </c>
      <c r="T82">
        <v>46</v>
      </c>
      <c r="U82">
        <v>47</v>
      </c>
      <c r="V82">
        <v>7</v>
      </c>
      <c r="X82" t="s">
        <v>109</v>
      </c>
      <c r="Y82" t="s">
        <v>156</v>
      </c>
      <c r="Z82">
        <v>416</v>
      </c>
      <c r="AA82">
        <v>64</v>
      </c>
      <c r="AB82">
        <v>7</v>
      </c>
      <c r="AC82">
        <v>47</v>
      </c>
    </row>
    <row r="83" spans="1:29" x14ac:dyDescent="0.25">
      <c r="A83" t="s">
        <v>110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  <c r="P83" t="s">
        <v>110</v>
      </c>
      <c r="Q83" t="s">
        <v>153</v>
      </c>
      <c r="R83">
        <v>223</v>
      </c>
      <c r="S83">
        <v>67</v>
      </c>
      <c r="T83">
        <v>18</v>
      </c>
      <c r="U83">
        <v>64</v>
      </c>
      <c r="V83">
        <v>49</v>
      </c>
      <c r="X83" t="s">
        <v>110</v>
      </c>
      <c r="Y83" t="s">
        <v>153</v>
      </c>
      <c r="Z83">
        <v>223</v>
      </c>
      <c r="AA83">
        <v>67</v>
      </c>
      <c r="AB83">
        <v>49</v>
      </c>
      <c r="AC83">
        <v>64</v>
      </c>
    </row>
    <row r="84" spans="1:29" x14ac:dyDescent="0.25">
      <c r="A84" t="s">
        <v>111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  <c r="P84" t="s">
        <v>111</v>
      </c>
      <c r="Q84" t="s">
        <v>153</v>
      </c>
      <c r="R84">
        <v>517</v>
      </c>
      <c r="S84">
        <v>226</v>
      </c>
      <c r="T84">
        <v>63</v>
      </c>
      <c r="U84">
        <v>30</v>
      </c>
      <c r="V84">
        <v>22</v>
      </c>
      <c r="X84" t="s">
        <v>111</v>
      </c>
      <c r="Y84" t="s">
        <v>153</v>
      </c>
      <c r="Z84">
        <v>517</v>
      </c>
      <c r="AA84">
        <v>226</v>
      </c>
      <c r="AB84">
        <v>22</v>
      </c>
      <c r="AC84">
        <v>30</v>
      </c>
    </row>
    <row r="85" spans="1:29" x14ac:dyDescent="0.25">
      <c r="A85" t="s">
        <v>112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  <c r="P85" t="s">
        <v>112</v>
      </c>
      <c r="Q85" t="s">
        <v>153</v>
      </c>
      <c r="R85">
        <v>209</v>
      </c>
      <c r="S85">
        <v>73</v>
      </c>
      <c r="T85">
        <v>157</v>
      </c>
      <c r="U85">
        <v>38</v>
      </c>
      <c r="V85">
        <v>30</v>
      </c>
      <c r="X85" t="s">
        <v>112</v>
      </c>
      <c r="Y85" t="s">
        <v>153</v>
      </c>
      <c r="Z85">
        <v>209</v>
      </c>
      <c r="AA85">
        <v>73</v>
      </c>
      <c r="AB85">
        <v>30</v>
      </c>
      <c r="AC85">
        <v>38</v>
      </c>
    </row>
    <row r="86" spans="1:29" x14ac:dyDescent="0.25">
      <c r="A86" t="s">
        <v>113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  <c r="P86" t="s">
        <v>113</v>
      </c>
      <c r="Q86" t="s">
        <v>155</v>
      </c>
      <c r="R86">
        <v>162</v>
      </c>
      <c r="S86">
        <v>352</v>
      </c>
      <c r="T86">
        <v>58</v>
      </c>
      <c r="U86">
        <v>39</v>
      </c>
      <c r="V86">
        <v>6</v>
      </c>
      <c r="X86" t="s">
        <v>113</v>
      </c>
      <c r="Y86" t="s">
        <v>155</v>
      </c>
      <c r="Z86">
        <v>162</v>
      </c>
      <c r="AA86">
        <v>352</v>
      </c>
      <c r="AB86">
        <v>6</v>
      </c>
      <c r="AC86">
        <v>39</v>
      </c>
    </row>
    <row r="87" spans="1:29" x14ac:dyDescent="0.25">
      <c r="A87" t="s">
        <v>114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  <c r="P87" t="s">
        <v>114</v>
      </c>
      <c r="Q87" t="s">
        <v>155</v>
      </c>
      <c r="R87">
        <v>199</v>
      </c>
      <c r="S87">
        <v>78</v>
      </c>
      <c r="T87">
        <v>42</v>
      </c>
      <c r="U87">
        <v>20</v>
      </c>
      <c r="V87">
        <v>9</v>
      </c>
      <c r="X87" t="s">
        <v>114</v>
      </c>
      <c r="Y87" t="s">
        <v>155</v>
      </c>
      <c r="Z87">
        <v>199</v>
      </c>
      <c r="AA87">
        <v>78</v>
      </c>
      <c r="AB87">
        <v>9</v>
      </c>
      <c r="AC87">
        <v>20</v>
      </c>
    </row>
    <row r="88" spans="1:29" x14ac:dyDescent="0.25">
      <c r="A88" t="s">
        <v>115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  <c r="P88" t="s">
        <v>115</v>
      </c>
      <c r="Q88" t="s">
        <v>155</v>
      </c>
      <c r="R88">
        <v>316</v>
      </c>
      <c r="S88">
        <v>40</v>
      </c>
      <c r="T88">
        <v>4</v>
      </c>
      <c r="U88">
        <v>26</v>
      </c>
      <c r="V88">
        <v>100</v>
      </c>
      <c r="X88" t="s">
        <v>115</v>
      </c>
      <c r="Y88" t="s">
        <v>155</v>
      </c>
      <c r="Z88">
        <v>316</v>
      </c>
      <c r="AA88">
        <v>40</v>
      </c>
      <c r="AB88">
        <v>100</v>
      </c>
      <c r="AC88">
        <v>26</v>
      </c>
    </row>
    <row r="89" spans="1:29" x14ac:dyDescent="0.25">
      <c r="A89" t="s">
        <v>116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  <c r="P89" t="s">
        <v>116</v>
      </c>
      <c r="Q89" t="s">
        <v>154</v>
      </c>
      <c r="R89">
        <v>196</v>
      </c>
      <c r="S89">
        <v>379</v>
      </c>
      <c r="T89">
        <v>10</v>
      </c>
      <c r="U89">
        <v>20</v>
      </c>
      <c r="V89">
        <v>8</v>
      </c>
      <c r="X89" t="s">
        <v>116</v>
      </c>
      <c r="Y89" t="s">
        <v>154</v>
      </c>
      <c r="Z89">
        <v>196</v>
      </c>
      <c r="AA89">
        <v>379</v>
      </c>
      <c r="AB89">
        <v>8</v>
      </c>
      <c r="AC89">
        <v>20</v>
      </c>
    </row>
    <row r="90" spans="1:29" x14ac:dyDescent="0.25">
      <c r="A90" t="s">
        <v>117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  <c r="P90" t="s">
        <v>117</v>
      </c>
      <c r="Q90" t="s">
        <v>154</v>
      </c>
      <c r="R90">
        <v>514</v>
      </c>
      <c r="S90">
        <v>210</v>
      </c>
      <c r="T90">
        <v>61</v>
      </c>
      <c r="U90">
        <v>4</v>
      </c>
      <c r="V90">
        <v>2</v>
      </c>
      <c r="X90" t="s">
        <v>117</v>
      </c>
      <c r="Y90" t="s">
        <v>154</v>
      </c>
      <c r="Z90">
        <v>514</v>
      </c>
      <c r="AA90">
        <v>210</v>
      </c>
      <c r="AB90">
        <v>2</v>
      </c>
      <c r="AC90">
        <v>4</v>
      </c>
    </row>
    <row r="91" spans="1:29" x14ac:dyDescent="0.25">
      <c r="A91" t="s">
        <v>118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  <c r="P91" t="s">
        <v>118</v>
      </c>
      <c r="Q91" t="s">
        <v>154</v>
      </c>
      <c r="R91">
        <v>163</v>
      </c>
      <c r="S91">
        <v>103</v>
      </c>
      <c r="T91">
        <v>180</v>
      </c>
      <c r="U91">
        <v>65</v>
      </c>
      <c r="V91">
        <v>5</v>
      </c>
      <c r="X91" t="s">
        <v>118</v>
      </c>
      <c r="Y91" t="s">
        <v>154</v>
      </c>
      <c r="Z91">
        <v>163</v>
      </c>
      <c r="AA91">
        <v>103</v>
      </c>
      <c r="AB91">
        <v>5</v>
      </c>
      <c r="AC91">
        <v>65</v>
      </c>
    </row>
    <row r="92" spans="1:29" x14ac:dyDescent="0.25">
      <c r="A92" t="s">
        <v>119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  <c r="P92" t="s">
        <v>119</v>
      </c>
      <c r="Q92" t="s">
        <v>156</v>
      </c>
      <c r="R92">
        <v>469</v>
      </c>
      <c r="S92">
        <v>111</v>
      </c>
      <c r="T92">
        <v>18</v>
      </c>
      <c r="U92">
        <v>68</v>
      </c>
      <c r="V92">
        <v>34</v>
      </c>
      <c r="X92" t="s">
        <v>119</v>
      </c>
      <c r="Y92" t="s">
        <v>156</v>
      </c>
      <c r="Z92">
        <v>469</v>
      </c>
      <c r="AA92">
        <v>111</v>
      </c>
      <c r="AB92">
        <v>34</v>
      </c>
      <c r="AC92">
        <v>68</v>
      </c>
    </row>
    <row r="93" spans="1:29" x14ac:dyDescent="0.25">
      <c r="A93" t="s">
        <v>120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  <c r="P93" t="s">
        <v>120</v>
      </c>
      <c r="Q93" t="s">
        <v>156</v>
      </c>
      <c r="R93">
        <v>474</v>
      </c>
      <c r="S93">
        <v>361</v>
      </c>
      <c r="T93">
        <v>114</v>
      </c>
      <c r="U93">
        <v>15</v>
      </c>
      <c r="V93">
        <v>1</v>
      </c>
      <c r="X93" t="s">
        <v>120</v>
      </c>
      <c r="Y93" t="s">
        <v>156</v>
      </c>
      <c r="Z93">
        <v>474</v>
      </c>
      <c r="AA93">
        <v>361</v>
      </c>
      <c r="AB93">
        <v>1</v>
      </c>
      <c r="AC93">
        <v>15</v>
      </c>
    </row>
    <row r="94" spans="1:29" x14ac:dyDescent="0.25">
      <c r="A94" t="s">
        <v>121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  <c r="P94" t="s">
        <v>121</v>
      </c>
      <c r="Q94" t="s">
        <v>156</v>
      </c>
      <c r="R94">
        <v>467</v>
      </c>
      <c r="S94">
        <v>374</v>
      </c>
      <c r="T94">
        <v>31</v>
      </c>
      <c r="U94">
        <v>30</v>
      </c>
      <c r="V94">
        <v>27</v>
      </c>
      <c r="X94" t="s">
        <v>121</v>
      </c>
      <c r="Y94" t="s">
        <v>156</v>
      </c>
      <c r="Z94">
        <v>467</v>
      </c>
      <c r="AA94">
        <v>374</v>
      </c>
      <c r="AB94">
        <v>27</v>
      </c>
      <c r="AC94">
        <v>30</v>
      </c>
    </row>
    <row r="95" spans="1:29" x14ac:dyDescent="0.25">
      <c r="A95" t="s">
        <v>122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  <c r="P95" t="s">
        <v>122</v>
      </c>
      <c r="Q95" t="s">
        <v>153</v>
      </c>
      <c r="R95">
        <v>517</v>
      </c>
      <c r="S95">
        <v>218</v>
      </c>
      <c r="T95">
        <v>2</v>
      </c>
      <c r="U95">
        <v>37</v>
      </c>
      <c r="V95">
        <v>94</v>
      </c>
      <c r="X95" t="s">
        <v>122</v>
      </c>
      <c r="Y95" t="s">
        <v>153</v>
      </c>
      <c r="Z95">
        <v>517</v>
      </c>
      <c r="AA95">
        <v>218</v>
      </c>
      <c r="AB95">
        <v>94</v>
      </c>
      <c r="AC95">
        <v>37</v>
      </c>
    </row>
    <row r="96" spans="1:29" x14ac:dyDescent="0.25">
      <c r="A96" t="s">
        <v>123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  <c r="P96" t="s">
        <v>123</v>
      </c>
      <c r="Q96" t="s">
        <v>153</v>
      </c>
      <c r="R96">
        <v>510</v>
      </c>
      <c r="S96">
        <v>290</v>
      </c>
      <c r="T96">
        <v>83</v>
      </c>
      <c r="U96">
        <v>45</v>
      </c>
      <c r="V96">
        <v>13</v>
      </c>
      <c r="X96" t="s">
        <v>123</v>
      </c>
      <c r="Y96" t="s">
        <v>153</v>
      </c>
      <c r="Z96">
        <v>510</v>
      </c>
      <c r="AA96">
        <v>290</v>
      </c>
      <c r="AB96">
        <v>13</v>
      </c>
      <c r="AC96">
        <v>45</v>
      </c>
    </row>
    <row r="97" spans="1:29" x14ac:dyDescent="0.25">
      <c r="A97" t="s">
        <v>124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  <c r="P97" t="s">
        <v>124</v>
      </c>
      <c r="Q97" t="s">
        <v>153</v>
      </c>
      <c r="R97">
        <v>429</v>
      </c>
      <c r="S97">
        <v>75</v>
      </c>
      <c r="T97">
        <v>9</v>
      </c>
      <c r="U97">
        <v>52</v>
      </c>
      <c r="V97">
        <v>82</v>
      </c>
      <c r="X97" t="s">
        <v>124</v>
      </c>
      <c r="Y97" t="s">
        <v>153</v>
      </c>
      <c r="Z97">
        <v>429</v>
      </c>
      <c r="AA97">
        <v>75</v>
      </c>
      <c r="AB97">
        <v>82</v>
      </c>
      <c r="AC97">
        <v>52</v>
      </c>
    </row>
    <row r="98" spans="1:29" x14ac:dyDescent="0.25">
      <c r="A98" t="s">
        <v>125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  <c r="P98" t="s">
        <v>125</v>
      </c>
      <c r="Q98" t="s">
        <v>155</v>
      </c>
      <c r="R98">
        <v>161</v>
      </c>
      <c r="S98">
        <v>112</v>
      </c>
      <c r="T98">
        <v>20</v>
      </c>
      <c r="U98">
        <v>50</v>
      </c>
      <c r="V98">
        <v>66</v>
      </c>
      <c r="X98" t="s">
        <v>125</v>
      </c>
      <c r="Y98" t="s">
        <v>155</v>
      </c>
      <c r="Z98">
        <v>161</v>
      </c>
      <c r="AA98">
        <v>112</v>
      </c>
      <c r="AB98">
        <v>66</v>
      </c>
      <c r="AC98">
        <v>50</v>
      </c>
    </row>
    <row r="99" spans="1:29" x14ac:dyDescent="0.25">
      <c r="A99" t="s">
        <v>126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  <c r="P99" t="s">
        <v>126</v>
      </c>
      <c r="Q99" t="s">
        <v>155</v>
      </c>
      <c r="R99">
        <v>508</v>
      </c>
      <c r="S99">
        <v>290</v>
      </c>
      <c r="T99">
        <v>6</v>
      </c>
      <c r="U99">
        <v>63</v>
      </c>
      <c r="V99">
        <v>64</v>
      </c>
      <c r="X99" t="s">
        <v>126</v>
      </c>
      <c r="Y99" t="s">
        <v>155</v>
      </c>
      <c r="Z99">
        <v>508</v>
      </c>
      <c r="AA99">
        <v>290</v>
      </c>
      <c r="AB99">
        <v>64</v>
      </c>
      <c r="AC99">
        <v>63</v>
      </c>
    </row>
    <row r="100" spans="1:29" x14ac:dyDescent="0.25">
      <c r="A100" t="s">
        <v>127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  <c r="P100" t="s">
        <v>127</v>
      </c>
      <c r="Q100" t="s">
        <v>155</v>
      </c>
      <c r="R100">
        <v>324</v>
      </c>
      <c r="S100">
        <v>439</v>
      </c>
      <c r="T100">
        <v>1</v>
      </c>
      <c r="U100">
        <v>27</v>
      </c>
      <c r="V100">
        <v>70</v>
      </c>
      <c r="X100" t="s">
        <v>127</v>
      </c>
      <c r="Y100" t="s">
        <v>155</v>
      </c>
      <c r="Z100">
        <v>324</v>
      </c>
      <c r="AA100">
        <v>439</v>
      </c>
      <c r="AB100">
        <v>70</v>
      </c>
      <c r="AC100">
        <v>27</v>
      </c>
    </row>
    <row r="101" spans="1:29" x14ac:dyDescent="0.25">
      <c r="A101" t="s">
        <v>128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  <c r="P101" t="s">
        <v>128</v>
      </c>
      <c r="Q101" t="s">
        <v>154</v>
      </c>
      <c r="R101">
        <v>163</v>
      </c>
      <c r="S101">
        <v>363</v>
      </c>
      <c r="T101">
        <v>3</v>
      </c>
      <c r="U101">
        <v>58</v>
      </c>
      <c r="V101">
        <v>13</v>
      </c>
      <c r="X101" t="s">
        <v>128</v>
      </c>
      <c r="Y101" t="s">
        <v>154</v>
      </c>
      <c r="Z101">
        <v>163</v>
      </c>
      <c r="AA101">
        <v>363</v>
      </c>
      <c r="AB101">
        <v>13</v>
      </c>
      <c r="AC101">
        <v>58</v>
      </c>
    </row>
    <row r="102" spans="1:29" x14ac:dyDescent="0.25">
      <c r="A102" t="s">
        <v>129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  <c r="P102" t="s">
        <v>129</v>
      </c>
      <c r="Q102" t="s">
        <v>154</v>
      </c>
      <c r="R102">
        <v>211</v>
      </c>
      <c r="S102">
        <v>69</v>
      </c>
      <c r="T102">
        <v>152</v>
      </c>
      <c r="U102">
        <v>41</v>
      </c>
      <c r="V102">
        <v>45</v>
      </c>
      <c r="X102" t="s">
        <v>129</v>
      </c>
      <c r="Y102" t="s">
        <v>154</v>
      </c>
      <c r="Z102">
        <v>211</v>
      </c>
      <c r="AA102">
        <v>69</v>
      </c>
      <c r="AB102">
        <v>45</v>
      </c>
      <c r="AC102">
        <v>41</v>
      </c>
    </row>
    <row r="103" spans="1:29" x14ac:dyDescent="0.25">
      <c r="A103" t="s">
        <v>130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  <c r="P103" t="s">
        <v>130</v>
      </c>
      <c r="Q103" t="s">
        <v>154</v>
      </c>
      <c r="R103">
        <v>147</v>
      </c>
      <c r="S103">
        <v>330</v>
      </c>
      <c r="T103">
        <v>17</v>
      </c>
      <c r="U103">
        <v>33</v>
      </c>
      <c r="V103">
        <v>53</v>
      </c>
      <c r="X103" t="s">
        <v>130</v>
      </c>
      <c r="Y103" t="s">
        <v>154</v>
      </c>
      <c r="Z103">
        <v>147</v>
      </c>
      <c r="AA103">
        <v>330</v>
      </c>
      <c r="AB103">
        <v>53</v>
      </c>
      <c r="AC103">
        <v>33</v>
      </c>
    </row>
    <row r="104" spans="1:29" x14ac:dyDescent="0.25">
      <c r="A104" t="s">
        <v>131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  <c r="P104" t="s">
        <v>131</v>
      </c>
      <c r="Q104" t="s">
        <v>156</v>
      </c>
      <c r="R104">
        <v>139</v>
      </c>
      <c r="S104">
        <v>152</v>
      </c>
      <c r="T104">
        <v>97</v>
      </c>
      <c r="U104">
        <v>52</v>
      </c>
      <c r="V104">
        <v>0</v>
      </c>
      <c r="X104" t="s">
        <v>131</v>
      </c>
      <c r="Y104" t="s">
        <v>156</v>
      </c>
      <c r="Z104">
        <v>139</v>
      </c>
      <c r="AA104">
        <v>152</v>
      </c>
      <c r="AB104">
        <v>0</v>
      </c>
      <c r="AC104">
        <v>52</v>
      </c>
    </row>
    <row r="105" spans="1:29" x14ac:dyDescent="0.25">
      <c r="A105" t="s">
        <v>132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  <c r="P105" t="s">
        <v>132</v>
      </c>
      <c r="Q105" t="s">
        <v>156</v>
      </c>
      <c r="R105">
        <v>377</v>
      </c>
      <c r="S105">
        <v>428</v>
      </c>
      <c r="T105">
        <v>6</v>
      </c>
      <c r="U105">
        <v>57</v>
      </c>
      <c r="V105">
        <v>57</v>
      </c>
      <c r="X105" t="s">
        <v>132</v>
      </c>
      <c r="Y105" t="s">
        <v>156</v>
      </c>
      <c r="Z105">
        <v>377</v>
      </c>
      <c r="AA105">
        <v>428</v>
      </c>
      <c r="AB105">
        <v>57</v>
      </c>
      <c r="AC105">
        <v>57</v>
      </c>
    </row>
    <row r="106" spans="1:29" x14ac:dyDescent="0.25">
      <c r="A106" t="s">
        <v>133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  <c r="P106" t="s">
        <v>133</v>
      </c>
      <c r="Q106" t="s">
        <v>156</v>
      </c>
      <c r="R106">
        <v>307</v>
      </c>
      <c r="S106">
        <v>439</v>
      </c>
      <c r="T106">
        <v>55</v>
      </c>
      <c r="U106">
        <v>19</v>
      </c>
      <c r="V106">
        <v>44</v>
      </c>
      <c r="X106" t="s">
        <v>133</v>
      </c>
      <c r="Y106" t="s">
        <v>156</v>
      </c>
      <c r="Z106">
        <v>307</v>
      </c>
      <c r="AA106">
        <v>439</v>
      </c>
      <c r="AB106">
        <v>44</v>
      </c>
      <c r="AC106">
        <v>19</v>
      </c>
    </row>
    <row r="107" spans="1:29" x14ac:dyDescent="0.25">
      <c r="A107" t="s">
        <v>134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  <c r="P107" t="s">
        <v>134</v>
      </c>
      <c r="Q107" t="s">
        <v>153</v>
      </c>
      <c r="R107">
        <v>143</v>
      </c>
      <c r="S107">
        <v>336</v>
      </c>
      <c r="T107">
        <v>78</v>
      </c>
      <c r="U107">
        <v>15</v>
      </c>
      <c r="V107">
        <v>0</v>
      </c>
      <c r="X107" t="s">
        <v>134</v>
      </c>
      <c r="Y107" t="s">
        <v>153</v>
      </c>
      <c r="Z107">
        <v>143</v>
      </c>
      <c r="AA107">
        <v>336</v>
      </c>
      <c r="AB107">
        <v>0</v>
      </c>
      <c r="AC107">
        <v>15</v>
      </c>
    </row>
    <row r="108" spans="1:29" x14ac:dyDescent="0.25">
      <c r="A108" t="s">
        <v>135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  <c r="P108" t="s">
        <v>135</v>
      </c>
      <c r="Q108" t="s">
        <v>153</v>
      </c>
      <c r="R108">
        <v>133</v>
      </c>
      <c r="S108">
        <v>327</v>
      </c>
      <c r="T108">
        <v>37</v>
      </c>
      <c r="U108">
        <v>28</v>
      </c>
      <c r="V108">
        <v>14</v>
      </c>
      <c r="X108" t="s">
        <v>135</v>
      </c>
      <c r="Y108" t="s">
        <v>153</v>
      </c>
      <c r="Z108">
        <v>133</v>
      </c>
      <c r="AA108">
        <v>327</v>
      </c>
      <c r="AB108">
        <v>14</v>
      </c>
      <c r="AC108">
        <v>28</v>
      </c>
    </row>
    <row r="109" spans="1:29" x14ac:dyDescent="0.25">
      <c r="A109" t="s">
        <v>136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  <c r="P109" t="s">
        <v>136</v>
      </c>
      <c r="Q109" t="s">
        <v>153</v>
      </c>
      <c r="R109">
        <v>131</v>
      </c>
      <c r="S109">
        <v>179</v>
      </c>
      <c r="T109">
        <v>12</v>
      </c>
      <c r="U109">
        <v>46</v>
      </c>
      <c r="V109">
        <v>56</v>
      </c>
      <c r="X109" t="s">
        <v>136</v>
      </c>
      <c r="Y109" t="s">
        <v>153</v>
      </c>
      <c r="Z109">
        <v>131</v>
      </c>
      <c r="AA109">
        <v>179</v>
      </c>
      <c r="AB109">
        <v>56</v>
      </c>
      <c r="AC109">
        <v>46</v>
      </c>
    </row>
    <row r="110" spans="1:29" x14ac:dyDescent="0.25">
      <c r="A110" t="s">
        <v>137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  <c r="P110" t="s">
        <v>137</v>
      </c>
      <c r="Q110" t="s">
        <v>155</v>
      </c>
      <c r="R110">
        <v>421</v>
      </c>
      <c r="S110">
        <v>412</v>
      </c>
      <c r="T110">
        <v>99</v>
      </c>
      <c r="U110">
        <v>32</v>
      </c>
      <c r="V110">
        <v>0</v>
      </c>
      <c r="X110" t="s">
        <v>137</v>
      </c>
      <c r="Y110" t="s">
        <v>155</v>
      </c>
      <c r="Z110">
        <v>421</v>
      </c>
      <c r="AA110">
        <v>412</v>
      </c>
      <c r="AB110">
        <v>0</v>
      </c>
      <c r="AC110">
        <v>32</v>
      </c>
    </row>
    <row r="111" spans="1:29" x14ac:dyDescent="0.25">
      <c r="A111" t="s">
        <v>138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  <c r="P111" t="s">
        <v>138</v>
      </c>
      <c r="Q111" t="s">
        <v>155</v>
      </c>
      <c r="R111">
        <v>449</v>
      </c>
      <c r="S111">
        <v>391</v>
      </c>
      <c r="T111">
        <v>22</v>
      </c>
      <c r="U111">
        <v>61</v>
      </c>
      <c r="V111">
        <v>55</v>
      </c>
      <c r="X111" t="s">
        <v>138</v>
      </c>
      <c r="Y111" t="s">
        <v>155</v>
      </c>
      <c r="Z111">
        <v>449</v>
      </c>
      <c r="AA111">
        <v>391</v>
      </c>
      <c r="AB111">
        <v>55</v>
      </c>
      <c r="AC111">
        <v>61</v>
      </c>
    </row>
    <row r="112" spans="1:29" x14ac:dyDescent="0.25">
      <c r="A112" t="s">
        <v>139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  <c r="P112" t="s">
        <v>139</v>
      </c>
      <c r="Q112" t="s">
        <v>155</v>
      </c>
      <c r="R112">
        <v>284</v>
      </c>
      <c r="S112">
        <v>434</v>
      </c>
      <c r="T112">
        <v>3</v>
      </c>
      <c r="U112">
        <v>55</v>
      </c>
      <c r="V112">
        <v>58</v>
      </c>
      <c r="X112" t="s">
        <v>139</v>
      </c>
      <c r="Y112" t="s">
        <v>155</v>
      </c>
      <c r="Z112">
        <v>284</v>
      </c>
      <c r="AA112">
        <v>434</v>
      </c>
      <c r="AB112">
        <v>58</v>
      </c>
      <c r="AC112">
        <v>55</v>
      </c>
    </row>
    <row r="113" spans="1:29" x14ac:dyDescent="0.25">
      <c r="A113" t="s">
        <v>140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  <c r="P113" t="s">
        <v>140</v>
      </c>
      <c r="Q113" t="s">
        <v>154</v>
      </c>
      <c r="R113">
        <v>122</v>
      </c>
      <c r="S113">
        <v>195</v>
      </c>
      <c r="T113">
        <v>25</v>
      </c>
      <c r="U113">
        <v>25</v>
      </c>
      <c r="V113">
        <v>68</v>
      </c>
      <c r="X113" t="s">
        <v>140</v>
      </c>
      <c r="Y113" t="s">
        <v>154</v>
      </c>
      <c r="Z113">
        <v>122</v>
      </c>
      <c r="AA113">
        <v>195</v>
      </c>
      <c r="AB113">
        <v>68</v>
      </c>
      <c r="AC113">
        <v>25</v>
      </c>
    </row>
    <row r="114" spans="1:29" x14ac:dyDescent="0.25">
      <c r="A114" t="s">
        <v>141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P114" t="s">
        <v>141</v>
      </c>
      <c r="Q114" t="s">
        <v>154</v>
      </c>
      <c r="R114">
        <v>314</v>
      </c>
      <c r="S114">
        <v>39</v>
      </c>
      <c r="T114">
        <v>1</v>
      </c>
      <c r="U114">
        <v>44</v>
      </c>
      <c r="V114">
        <v>99</v>
      </c>
      <c r="X114" t="s">
        <v>141</v>
      </c>
      <c r="Y114" t="s">
        <v>154</v>
      </c>
      <c r="Z114">
        <v>314</v>
      </c>
      <c r="AA114">
        <v>39</v>
      </c>
      <c r="AB114">
        <v>99</v>
      </c>
      <c r="AC114">
        <v>44</v>
      </c>
    </row>
    <row r="115" spans="1:29" x14ac:dyDescent="0.25">
      <c r="A115" t="s">
        <v>142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  <c r="P115" t="s">
        <v>142</v>
      </c>
      <c r="Q115" t="s">
        <v>154</v>
      </c>
      <c r="R115">
        <v>192</v>
      </c>
      <c r="S115">
        <v>85</v>
      </c>
      <c r="T115">
        <v>13</v>
      </c>
      <c r="U115">
        <v>23</v>
      </c>
      <c r="V115">
        <v>59</v>
      </c>
      <c r="X115" t="s">
        <v>142</v>
      </c>
      <c r="Y115" t="s">
        <v>154</v>
      </c>
      <c r="Z115">
        <v>192</v>
      </c>
      <c r="AA115">
        <v>85</v>
      </c>
      <c r="AB115">
        <v>59</v>
      </c>
      <c r="AC115">
        <v>23</v>
      </c>
    </row>
    <row r="116" spans="1:29" x14ac:dyDescent="0.25">
      <c r="A116" t="s">
        <v>143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  <c r="P116" t="s">
        <v>143</v>
      </c>
      <c r="Q116" t="s">
        <v>156</v>
      </c>
      <c r="R116">
        <v>197</v>
      </c>
      <c r="S116">
        <v>402</v>
      </c>
      <c r="T116">
        <v>131</v>
      </c>
      <c r="U116">
        <v>67</v>
      </c>
      <c r="V116">
        <v>3</v>
      </c>
      <c r="X116" t="s">
        <v>143</v>
      </c>
      <c r="Y116" t="s">
        <v>156</v>
      </c>
      <c r="Z116">
        <v>197</v>
      </c>
      <c r="AA116">
        <v>402</v>
      </c>
      <c r="AB116">
        <v>3</v>
      </c>
      <c r="AC116">
        <v>67</v>
      </c>
    </row>
    <row r="117" spans="1:29" x14ac:dyDescent="0.25">
      <c r="A117" t="s">
        <v>144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  <c r="P117" t="s">
        <v>144</v>
      </c>
      <c r="Q117" t="s">
        <v>156</v>
      </c>
      <c r="R117">
        <v>121</v>
      </c>
      <c r="S117">
        <v>254</v>
      </c>
      <c r="T117">
        <v>178</v>
      </c>
      <c r="U117">
        <v>80</v>
      </c>
      <c r="V117">
        <v>59</v>
      </c>
      <c r="X117" t="s">
        <v>144</v>
      </c>
      <c r="Y117" t="s">
        <v>156</v>
      </c>
      <c r="Z117">
        <v>121</v>
      </c>
      <c r="AA117">
        <v>254</v>
      </c>
      <c r="AB117">
        <v>59</v>
      </c>
      <c r="AC117">
        <v>80</v>
      </c>
    </row>
    <row r="118" spans="1:29" x14ac:dyDescent="0.25">
      <c r="A118" t="s">
        <v>145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  <c r="P118" t="s">
        <v>145</v>
      </c>
      <c r="Q118" t="s">
        <v>156</v>
      </c>
      <c r="R118">
        <v>119</v>
      </c>
      <c r="S118">
        <v>249</v>
      </c>
      <c r="T118">
        <v>120</v>
      </c>
      <c r="U118">
        <v>24</v>
      </c>
      <c r="V118">
        <v>34</v>
      </c>
      <c r="X118" t="s">
        <v>145</v>
      </c>
      <c r="Y118" t="s">
        <v>156</v>
      </c>
      <c r="Z118">
        <v>119</v>
      </c>
      <c r="AA118">
        <v>249</v>
      </c>
      <c r="AB118">
        <v>34</v>
      </c>
      <c r="AC118">
        <v>24</v>
      </c>
    </row>
    <row r="119" spans="1:29" x14ac:dyDescent="0.25">
      <c r="A119" t="s">
        <v>146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  <c r="P119" t="s">
        <v>146</v>
      </c>
      <c r="Q119" t="s">
        <v>153</v>
      </c>
      <c r="R119">
        <v>322</v>
      </c>
      <c r="S119">
        <v>438</v>
      </c>
      <c r="T119">
        <v>172</v>
      </c>
      <c r="U119">
        <v>56</v>
      </c>
      <c r="V119">
        <v>64</v>
      </c>
      <c r="X119" t="s">
        <v>146</v>
      </c>
      <c r="Y119" t="s">
        <v>153</v>
      </c>
      <c r="Z119">
        <v>322</v>
      </c>
      <c r="AA119">
        <v>438</v>
      </c>
      <c r="AB119">
        <v>64</v>
      </c>
      <c r="AC119">
        <v>56</v>
      </c>
    </row>
    <row r="120" spans="1:29" x14ac:dyDescent="0.25">
      <c r="A120" t="s">
        <v>147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  <c r="P120" t="s">
        <v>147</v>
      </c>
      <c r="Q120" t="s">
        <v>153</v>
      </c>
      <c r="R120">
        <v>517</v>
      </c>
      <c r="S120">
        <v>187</v>
      </c>
      <c r="T120">
        <v>27</v>
      </c>
      <c r="U120">
        <v>38</v>
      </c>
      <c r="V120">
        <v>50</v>
      </c>
      <c r="X120" t="s">
        <v>147</v>
      </c>
      <c r="Y120" t="s">
        <v>153</v>
      </c>
      <c r="Z120">
        <v>517</v>
      </c>
      <c r="AA120">
        <v>187</v>
      </c>
      <c r="AB120">
        <v>50</v>
      </c>
      <c r="AC120">
        <v>38</v>
      </c>
    </row>
    <row r="121" spans="1:29" x14ac:dyDescent="0.25">
      <c r="A121" t="s">
        <v>148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  <c r="P121" t="s">
        <v>148</v>
      </c>
      <c r="Q121" t="s">
        <v>153</v>
      </c>
      <c r="R121">
        <v>508</v>
      </c>
      <c r="S121">
        <v>305</v>
      </c>
      <c r="T121">
        <v>172</v>
      </c>
      <c r="U121">
        <v>50</v>
      </c>
      <c r="V121">
        <v>24</v>
      </c>
      <c r="X121" t="s">
        <v>148</v>
      </c>
      <c r="Y121" t="s">
        <v>153</v>
      </c>
      <c r="Z121">
        <v>508</v>
      </c>
      <c r="AA121">
        <v>305</v>
      </c>
      <c r="AB121">
        <v>24</v>
      </c>
      <c r="AC121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workbookViewId="0">
      <selection activeCell="AE2" sqref="AE2:AE121"/>
    </sheetView>
  </sheetViews>
  <sheetFormatPr defaultRowHeight="15" x14ac:dyDescent="0.25"/>
  <sheetData>
    <row r="1" spans="1:3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30" t="s">
        <v>26</v>
      </c>
      <c r="R1" s="5" t="s">
        <v>171</v>
      </c>
      <c r="S1" s="18" t="s">
        <v>17</v>
      </c>
      <c r="T1" s="18" t="s">
        <v>18</v>
      </c>
      <c r="U1" s="18" t="s">
        <v>19</v>
      </c>
      <c r="V1" s="18" t="s">
        <v>27</v>
      </c>
      <c r="W1" s="18" t="s">
        <v>28</v>
      </c>
      <c r="Z1" t="s">
        <v>149</v>
      </c>
      <c r="AA1" t="s">
        <v>15</v>
      </c>
      <c r="AB1" t="s">
        <v>150</v>
      </c>
      <c r="AC1" t="s">
        <v>151</v>
      </c>
      <c r="AD1" t="s">
        <v>152</v>
      </c>
      <c r="AE1" t="s">
        <v>157</v>
      </c>
    </row>
    <row r="2" spans="1:31" ht="16.5" thickTop="1" thickBot="1" x14ac:dyDescent="0.3">
      <c r="A2" t="s">
        <v>29</v>
      </c>
      <c r="B2">
        <v>456</v>
      </c>
      <c r="C2">
        <v>386</v>
      </c>
      <c r="D2">
        <v>470</v>
      </c>
      <c r="E2">
        <v>369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-40.695531039492018</v>
      </c>
      <c r="I2" s="7">
        <f>MAX(1,CEILING(MIN(MOD(G2-H2,360),MOD(H2-G2,360)),1))</f>
        <v>7</v>
      </c>
      <c r="J2" s="7">
        <f>IF(H2&gt;1,I2,0)</f>
        <v>0</v>
      </c>
      <c r="K2" s="7">
        <f>IF(H2&lt;1,I2,0)</f>
        <v>7</v>
      </c>
      <c r="L2" s="8" t="s">
        <v>13</v>
      </c>
      <c r="M2" s="9">
        <v>640</v>
      </c>
      <c r="N2" s="9">
        <v>480</v>
      </c>
      <c r="Q2" t="s">
        <v>29</v>
      </c>
      <c r="R2" t="s">
        <v>155</v>
      </c>
      <c r="S2">
        <v>470</v>
      </c>
      <c r="T2">
        <v>369</v>
      </c>
      <c r="U2">
        <v>7</v>
      </c>
      <c r="V2">
        <v>60</v>
      </c>
      <c r="W2">
        <v>68</v>
      </c>
      <c r="Z2" t="s">
        <v>29</v>
      </c>
      <c r="AA2" t="s">
        <v>155</v>
      </c>
      <c r="AB2">
        <v>470</v>
      </c>
      <c r="AC2">
        <v>369</v>
      </c>
      <c r="AD2">
        <v>68</v>
      </c>
      <c r="AE2">
        <v>60</v>
      </c>
    </row>
    <row r="3" spans="1:31" ht="15.75" thickBot="1" x14ac:dyDescent="0.3">
      <c r="A3" t="s">
        <v>30</v>
      </c>
      <c r="B3">
        <v>121</v>
      </c>
      <c r="C3">
        <v>216</v>
      </c>
      <c r="D3">
        <v>119</v>
      </c>
      <c r="E3">
        <v>235</v>
      </c>
      <c r="G3" s="6">
        <f t="shared" ref="G3:G66" si="1">ATAN2(2*(B3-$M$2/2)/$M$4,2*($N$2/2-C3)/$M$4)*180/PI()</f>
        <v>173.12316926256318</v>
      </c>
      <c r="H3" s="6">
        <f t="shared" si="0"/>
        <v>178.57502572748459</v>
      </c>
      <c r="I3" s="7">
        <f t="shared" ref="I3:I66" si="2">MAX(1,CEILING(MIN(MOD(G3-H3,360),MOD(H3-G3,360)),1))</f>
        <v>6</v>
      </c>
      <c r="J3" s="7">
        <f t="shared" ref="J3:J66" si="3">IF(H3&gt;1,I3,0)</f>
        <v>6</v>
      </c>
      <c r="K3" s="7">
        <f t="shared" ref="K3:K66" si="4">IF(H3&lt;1,I3,0)</f>
        <v>0</v>
      </c>
      <c r="L3" s="11"/>
      <c r="M3" s="5"/>
      <c r="N3" s="5"/>
      <c r="Q3" t="s">
        <v>30</v>
      </c>
      <c r="R3" t="s">
        <v>155</v>
      </c>
      <c r="S3">
        <v>119</v>
      </c>
      <c r="T3">
        <v>235</v>
      </c>
      <c r="U3">
        <v>6</v>
      </c>
      <c r="V3">
        <v>26</v>
      </c>
      <c r="W3">
        <v>40</v>
      </c>
      <c r="Z3" t="s">
        <v>30</v>
      </c>
      <c r="AA3" t="s">
        <v>155</v>
      </c>
      <c r="AB3">
        <v>119</v>
      </c>
      <c r="AC3">
        <v>235</v>
      </c>
      <c r="AD3">
        <v>40</v>
      </c>
      <c r="AE3">
        <v>26</v>
      </c>
    </row>
    <row r="4" spans="1:31" ht="15.75" thickBot="1" x14ac:dyDescent="0.3">
      <c r="A4" t="s">
        <v>31</v>
      </c>
      <c r="B4">
        <v>229</v>
      </c>
      <c r="C4">
        <v>418</v>
      </c>
      <c r="D4">
        <v>183</v>
      </c>
      <c r="E4">
        <v>380</v>
      </c>
      <c r="G4" s="6">
        <f t="shared" si="1"/>
        <v>-117.07775140292654</v>
      </c>
      <c r="H4" s="6">
        <f t="shared" si="0"/>
        <v>-134.37949235216607</v>
      </c>
      <c r="I4" s="7">
        <f t="shared" si="2"/>
        <v>18</v>
      </c>
      <c r="J4" s="7">
        <f t="shared" si="3"/>
        <v>0</v>
      </c>
      <c r="K4" s="7">
        <f t="shared" si="4"/>
        <v>18</v>
      </c>
      <c r="L4" s="8" t="s">
        <v>14</v>
      </c>
      <c r="M4" s="9">
        <v>400</v>
      </c>
      <c r="N4" s="5"/>
      <c r="Q4" t="s">
        <v>31</v>
      </c>
      <c r="R4" t="s">
        <v>155</v>
      </c>
      <c r="S4">
        <v>183</v>
      </c>
      <c r="T4">
        <v>380</v>
      </c>
      <c r="U4">
        <v>18</v>
      </c>
      <c r="V4">
        <v>83</v>
      </c>
      <c r="W4">
        <v>84</v>
      </c>
      <c r="Z4" t="s">
        <v>31</v>
      </c>
      <c r="AA4" t="s">
        <v>155</v>
      </c>
      <c r="AB4">
        <v>183</v>
      </c>
      <c r="AC4">
        <v>380</v>
      </c>
      <c r="AD4">
        <v>84</v>
      </c>
      <c r="AE4">
        <v>83</v>
      </c>
    </row>
    <row r="5" spans="1:31" x14ac:dyDescent="0.25">
      <c r="A5" t="s">
        <v>32</v>
      </c>
      <c r="B5">
        <v>519</v>
      </c>
      <c r="C5">
        <v>264</v>
      </c>
      <c r="D5">
        <v>147</v>
      </c>
      <c r="E5">
        <v>341</v>
      </c>
      <c r="G5" s="6">
        <f t="shared" si="1"/>
        <v>-6.8768307374367952</v>
      </c>
      <c r="H5" s="6">
        <f t="shared" si="0"/>
        <v>-149.72297506175022</v>
      </c>
      <c r="I5" s="7">
        <f t="shared" si="2"/>
        <v>143</v>
      </c>
      <c r="J5" s="7">
        <f t="shared" si="3"/>
        <v>0</v>
      </c>
      <c r="K5" s="7">
        <f t="shared" si="4"/>
        <v>143</v>
      </c>
      <c r="L5" s="11"/>
      <c r="M5" s="5"/>
      <c r="N5" s="5"/>
      <c r="Q5" t="s">
        <v>32</v>
      </c>
      <c r="R5" t="s">
        <v>154</v>
      </c>
      <c r="S5">
        <v>147</v>
      </c>
      <c r="T5">
        <v>341</v>
      </c>
      <c r="U5">
        <v>143</v>
      </c>
      <c r="V5">
        <v>29</v>
      </c>
      <c r="W5">
        <v>1</v>
      </c>
      <c r="Z5" t="s">
        <v>32</v>
      </c>
      <c r="AA5" t="s">
        <v>154</v>
      </c>
      <c r="AB5">
        <v>147</v>
      </c>
      <c r="AC5">
        <v>341</v>
      </c>
      <c r="AD5">
        <v>1</v>
      </c>
      <c r="AE5">
        <v>29</v>
      </c>
    </row>
    <row r="6" spans="1:31" x14ac:dyDescent="0.25">
      <c r="A6" t="s">
        <v>33</v>
      </c>
      <c r="B6">
        <v>440</v>
      </c>
      <c r="C6">
        <v>80</v>
      </c>
      <c r="D6">
        <v>186</v>
      </c>
      <c r="E6">
        <v>387</v>
      </c>
      <c r="G6" s="6">
        <f t="shared" si="1"/>
        <v>53.13010235415598</v>
      </c>
      <c r="H6" s="6">
        <f t="shared" si="0"/>
        <v>-132.35119424054136</v>
      </c>
      <c r="I6" s="7">
        <f t="shared" si="2"/>
        <v>175</v>
      </c>
      <c r="J6" s="7">
        <f t="shared" si="3"/>
        <v>0</v>
      </c>
      <c r="K6" s="7">
        <f t="shared" si="4"/>
        <v>175</v>
      </c>
      <c r="L6" s="11"/>
      <c r="M6" s="5"/>
      <c r="N6" s="5"/>
      <c r="Q6" t="s">
        <v>33</v>
      </c>
      <c r="R6" t="s">
        <v>154</v>
      </c>
      <c r="S6">
        <v>186</v>
      </c>
      <c r="T6">
        <v>387</v>
      </c>
      <c r="U6">
        <v>175</v>
      </c>
      <c r="V6">
        <v>39</v>
      </c>
      <c r="W6">
        <v>7</v>
      </c>
      <c r="Z6" t="s">
        <v>33</v>
      </c>
      <c r="AA6" t="s">
        <v>154</v>
      </c>
      <c r="AB6">
        <v>186</v>
      </c>
      <c r="AC6">
        <v>387</v>
      </c>
      <c r="AD6">
        <v>7</v>
      </c>
      <c r="AE6">
        <v>39</v>
      </c>
    </row>
    <row r="7" spans="1:31" x14ac:dyDescent="0.25">
      <c r="A7" t="s">
        <v>34</v>
      </c>
      <c r="B7">
        <v>152</v>
      </c>
      <c r="C7">
        <v>349</v>
      </c>
      <c r="D7">
        <v>133</v>
      </c>
      <c r="E7">
        <v>328</v>
      </c>
      <c r="G7" s="6">
        <f t="shared" si="1"/>
        <v>-147.02410880268957</v>
      </c>
      <c r="H7" s="6">
        <f t="shared" si="0"/>
        <v>-154.79887635452494</v>
      </c>
      <c r="I7" s="7">
        <f t="shared" si="2"/>
        <v>8</v>
      </c>
      <c r="J7" s="7">
        <f t="shared" si="3"/>
        <v>0</v>
      </c>
      <c r="K7" s="7">
        <f t="shared" si="4"/>
        <v>8</v>
      </c>
      <c r="L7" s="11"/>
      <c r="M7" s="5"/>
      <c r="N7" s="5"/>
      <c r="Q7" t="s">
        <v>34</v>
      </c>
      <c r="R7" t="s">
        <v>154</v>
      </c>
      <c r="S7">
        <v>133</v>
      </c>
      <c r="T7">
        <v>328</v>
      </c>
      <c r="U7">
        <v>8</v>
      </c>
      <c r="V7">
        <v>20</v>
      </c>
      <c r="W7">
        <v>19</v>
      </c>
      <c r="Z7" t="s">
        <v>34</v>
      </c>
      <c r="AA7" t="s">
        <v>154</v>
      </c>
      <c r="AB7">
        <v>133</v>
      </c>
      <c r="AC7">
        <v>328</v>
      </c>
      <c r="AD7">
        <v>19</v>
      </c>
      <c r="AE7">
        <v>20</v>
      </c>
    </row>
    <row r="8" spans="1:31" x14ac:dyDescent="0.25">
      <c r="A8" t="s">
        <v>35</v>
      </c>
      <c r="B8">
        <v>120</v>
      </c>
      <c r="C8">
        <v>250</v>
      </c>
      <c r="D8">
        <v>512</v>
      </c>
      <c r="E8">
        <v>175</v>
      </c>
      <c r="G8" s="6">
        <f t="shared" si="1"/>
        <v>-177.13759477388825</v>
      </c>
      <c r="H8" s="6">
        <f t="shared" si="0"/>
        <v>18.703101839365477</v>
      </c>
      <c r="I8" s="7">
        <f t="shared" si="2"/>
        <v>165</v>
      </c>
      <c r="J8" s="7">
        <f t="shared" si="3"/>
        <v>165</v>
      </c>
      <c r="K8" s="7">
        <f t="shared" si="4"/>
        <v>0</v>
      </c>
      <c r="L8" s="11"/>
      <c r="M8" s="5"/>
      <c r="N8" s="5"/>
      <c r="Q8" t="s">
        <v>35</v>
      </c>
      <c r="R8" t="s">
        <v>156</v>
      </c>
      <c r="S8">
        <v>512</v>
      </c>
      <c r="T8">
        <v>175</v>
      </c>
      <c r="U8">
        <v>165</v>
      </c>
      <c r="V8">
        <v>6</v>
      </c>
      <c r="W8">
        <v>24</v>
      </c>
      <c r="Z8" t="s">
        <v>35</v>
      </c>
      <c r="AA8" t="s">
        <v>156</v>
      </c>
      <c r="AB8">
        <v>512</v>
      </c>
      <c r="AC8">
        <v>175</v>
      </c>
      <c r="AD8">
        <v>24</v>
      </c>
      <c r="AE8">
        <v>6</v>
      </c>
    </row>
    <row r="9" spans="1:31" x14ac:dyDescent="0.25">
      <c r="A9" t="s">
        <v>36</v>
      </c>
      <c r="B9">
        <v>480</v>
      </c>
      <c r="C9">
        <v>360</v>
      </c>
      <c r="D9">
        <v>245</v>
      </c>
      <c r="E9">
        <v>425</v>
      </c>
      <c r="G9" s="6">
        <f t="shared" si="1"/>
        <v>-36.86989764584402</v>
      </c>
      <c r="H9" s="6">
        <f t="shared" si="0"/>
        <v>-112.0678995624102</v>
      </c>
      <c r="I9" s="7">
        <f t="shared" si="2"/>
        <v>76</v>
      </c>
      <c r="J9" s="7">
        <f t="shared" si="3"/>
        <v>0</v>
      </c>
      <c r="K9" s="7">
        <f t="shared" si="4"/>
        <v>76</v>
      </c>
      <c r="L9" s="11"/>
      <c r="M9" s="5"/>
      <c r="N9" s="5"/>
      <c r="Q9" t="s">
        <v>36</v>
      </c>
      <c r="R9" t="s">
        <v>156</v>
      </c>
      <c r="S9">
        <v>245</v>
      </c>
      <c r="T9">
        <v>425</v>
      </c>
      <c r="U9">
        <v>76</v>
      </c>
      <c r="V9">
        <v>25</v>
      </c>
      <c r="W9">
        <v>14</v>
      </c>
      <c r="Z9" t="s">
        <v>36</v>
      </c>
      <c r="AA9" t="s">
        <v>156</v>
      </c>
      <c r="AB9">
        <v>245</v>
      </c>
      <c r="AC9">
        <v>425</v>
      </c>
      <c r="AD9">
        <v>14</v>
      </c>
      <c r="AE9">
        <v>25</v>
      </c>
    </row>
    <row r="10" spans="1:31" x14ac:dyDescent="0.25">
      <c r="A10" t="s">
        <v>37</v>
      </c>
      <c r="B10">
        <v>466</v>
      </c>
      <c r="C10">
        <v>104</v>
      </c>
      <c r="D10">
        <v>132</v>
      </c>
      <c r="E10">
        <v>299</v>
      </c>
      <c r="G10" s="6">
        <f t="shared" si="1"/>
        <v>42.969085763146893</v>
      </c>
      <c r="H10" s="6">
        <f t="shared" si="0"/>
        <v>-162.57658904644688</v>
      </c>
      <c r="I10" s="7">
        <f t="shared" si="2"/>
        <v>155</v>
      </c>
      <c r="J10" s="7">
        <f t="shared" si="3"/>
        <v>0</v>
      </c>
      <c r="K10" s="7">
        <f t="shared" si="4"/>
        <v>155</v>
      </c>
      <c r="L10" s="11"/>
      <c r="M10" s="5"/>
      <c r="N10" s="5"/>
      <c r="Q10" t="s">
        <v>37</v>
      </c>
      <c r="R10" t="s">
        <v>156</v>
      </c>
      <c r="S10">
        <v>132</v>
      </c>
      <c r="T10">
        <v>299</v>
      </c>
      <c r="U10">
        <v>155</v>
      </c>
      <c r="V10">
        <v>64</v>
      </c>
      <c r="W10">
        <v>6</v>
      </c>
      <c r="Z10" t="s">
        <v>37</v>
      </c>
      <c r="AA10" t="s">
        <v>156</v>
      </c>
      <c r="AB10">
        <v>132</v>
      </c>
      <c r="AC10">
        <v>299</v>
      </c>
      <c r="AD10">
        <v>6</v>
      </c>
      <c r="AE10">
        <v>64</v>
      </c>
    </row>
    <row r="11" spans="1:31" x14ac:dyDescent="0.25">
      <c r="A11" t="s">
        <v>38</v>
      </c>
      <c r="B11">
        <v>511</v>
      </c>
      <c r="C11">
        <v>298</v>
      </c>
      <c r="D11">
        <v>469</v>
      </c>
      <c r="E11">
        <v>106</v>
      </c>
      <c r="G11" s="6">
        <f t="shared" si="1"/>
        <v>-16.891695744674493</v>
      </c>
      <c r="H11" s="6">
        <f t="shared" si="0"/>
        <v>41.965960353054982</v>
      </c>
      <c r="I11" s="7">
        <f t="shared" si="2"/>
        <v>59</v>
      </c>
      <c r="J11" s="7">
        <f t="shared" si="3"/>
        <v>59</v>
      </c>
      <c r="K11" s="7">
        <f t="shared" si="4"/>
        <v>0</v>
      </c>
      <c r="L11" s="11"/>
      <c r="M11" s="5"/>
      <c r="N11" s="5"/>
      <c r="Q11" t="s">
        <v>38</v>
      </c>
      <c r="R11" t="s">
        <v>153</v>
      </c>
      <c r="S11">
        <v>469</v>
      </c>
      <c r="T11">
        <v>106</v>
      </c>
      <c r="U11">
        <v>59</v>
      </c>
      <c r="V11">
        <v>52</v>
      </c>
      <c r="W11">
        <v>2</v>
      </c>
      <c r="Z11" t="s">
        <v>38</v>
      </c>
      <c r="AA11" t="s">
        <v>153</v>
      </c>
      <c r="AB11">
        <v>469</v>
      </c>
      <c r="AC11">
        <v>106</v>
      </c>
      <c r="AD11">
        <v>2</v>
      </c>
      <c r="AE11">
        <v>52</v>
      </c>
    </row>
    <row r="12" spans="1:31" x14ac:dyDescent="0.25">
      <c r="A12" t="s">
        <v>39</v>
      </c>
      <c r="B12">
        <v>211</v>
      </c>
      <c r="C12">
        <v>72</v>
      </c>
      <c r="D12">
        <v>315</v>
      </c>
      <c r="E12">
        <v>42</v>
      </c>
      <c r="G12" s="6">
        <f t="shared" si="1"/>
        <v>122.97589119731043</v>
      </c>
      <c r="H12" s="6">
        <f t="shared" si="0"/>
        <v>91.446555686573916</v>
      </c>
      <c r="I12" s="7">
        <f>MAX(1,CEILING(MIN(MOD(G12-H12,360),MOD(H12-G12,360)),1))</f>
        <v>32</v>
      </c>
      <c r="J12" s="7">
        <f t="shared" si="3"/>
        <v>32</v>
      </c>
      <c r="K12" s="7">
        <f t="shared" si="4"/>
        <v>0</v>
      </c>
      <c r="L12" s="11"/>
      <c r="M12" s="5"/>
      <c r="N12" s="5"/>
      <c r="Q12" t="s">
        <v>39</v>
      </c>
      <c r="R12" t="s">
        <v>153</v>
      </c>
      <c r="S12">
        <v>315</v>
      </c>
      <c r="T12">
        <v>42</v>
      </c>
      <c r="U12">
        <v>32</v>
      </c>
      <c r="V12">
        <v>46</v>
      </c>
      <c r="W12">
        <v>38</v>
      </c>
      <c r="Z12" t="s">
        <v>39</v>
      </c>
      <c r="AA12" t="s">
        <v>153</v>
      </c>
      <c r="AB12">
        <v>315</v>
      </c>
      <c r="AC12">
        <v>42</v>
      </c>
      <c r="AD12">
        <v>38</v>
      </c>
      <c r="AE12">
        <v>46</v>
      </c>
    </row>
    <row r="13" spans="1:31" x14ac:dyDescent="0.25">
      <c r="A13" t="s">
        <v>40</v>
      </c>
      <c r="B13">
        <v>136</v>
      </c>
      <c r="C13">
        <v>318</v>
      </c>
      <c r="D13">
        <v>147</v>
      </c>
      <c r="E13">
        <v>340</v>
      </c>
      <c r="G13" s="6">
        <f t="shared" si="1"/>
        <v>-157.02727866917132</v>
      </c>
      <c r="H13" s="6">
        <f t="shared" si="0"/>
        <v>-149.97059823848534</v>
      </c>
      <c r="I13" s="7">
        <f t="shared" si="2"/>
        <v>8</v>
      </c>
      <c r="J13" s="7">
        <f t="shared" si="3"/>
        <v>0</v>
      </c>
      <c r="K13" s="7">
        <f t="shared" si="4"/>
        <v>8</v>
      </c>
      <c r="L13" s="11"/>
      <c r="M13" s="5"/>
      <c r="N13" s="5"/>
      <c r="Q13" t="s">
        <v>40</v>
      </c>
      <c r="R13" t="s">
        <v>153</v>
      </c>
      <c r="S13">
        <v>147</v>
      </c>
      <c r="T13">
        <v>340</v>
      </c>
      <c r="U13">
        <v>8</v>
      </c>
      <c r="V13">
        <v>34</v>
      </c>
      <c r="W13">
        <v>16</v>
      </c>
      <c r="Z13" t="s">
        <v>40</v>
      </c>
      <c r="AA13" t="s">
        <v>153</v>
      </c>
      <c r="AB13">
        <v>147</v>
      </c>
      <c r="AC13">
        <v>340</v>
      </c>
      <c r="AD13">
        <v>16</v>
      </c>
      <c r="AE13">
        <v>34</v>
      </c>
    </row>
    <row r="14" spans="1:31" x14ac:dyDescent="0.25">
      <c r="A14" t="s">
        <v>41</v>
      </c>
      <c r="B14">
        <v>509</v>
      </c>
      <c r="C14">
        <v>305</v>
      </c>
      <c r="D14">
        <v>502</v>
      </c>
      <c r="E14">
        <v>319</v>
      </c>
      <c r="G14" s="6">
        <f t="shared" si="1"/>
        <v>-18.978879755713447</v>
      </c>
      <c r="H14" s="6">
        <f t="shared" si="0"/>
        <v>-23.46402240470746</v>
      </c>
      <c r="I14" s="7">
        <f t="shared" si="2"/>
        <v>5</v>
      </c>
      <c r="J14" s="7">
        <f t="shared" si="3"/>
        <v>0</v>
      </c>
      <c r="K14" s="7">
        <f t="shared" si="4"/>
        <v>5</v>
      </c>
      <c r="L14" s="11"/>
      <c r="M14" s="5"/>
      <c r="N14" s="5"/>
      <c r="Q14" t="s">
        <v>41</v>
      </c>
      <c r="R14" t="s">
        <v>155</v>
      </c>
      <c r="S14">
        <v>502</v>
      </c>
      <c r="T14">
        <v>319</v>
      </c>
      <c r="U14">
        <v>5</v>
      </c>
      <c r="V14">
        <v>72</v>
      </c>
      <c r="W14">
        <v>47</v>
      </c>
      <c r="Z14" t="s">
        <v>41</v>
      </c>
      <c r="AA14" t="s">
        <v>155</v>
      </c>
      <c r="AB14">
        <v>502</v>
      </c>
      <c r="AC14">
        <v>319</v>
      </c>
      <c r="AD14">
        <v>47</v>
      </c>
      <c r="AE14">
        <v>72</v>
      </c>
    </row>
    <row r="15" spans="1:31" x14ac:dyDescent="0.25">
      <c r="A15" t="s">
        <v>42</v>
      </c>
      <c r="B15">
        <v>120</v>
      </c>
      <c r="C15">
        <v>243</v>
      </c>
      <c r="D15">
        <v>123</v>
      </c>
      <c r="E15">
        <v>240</v>
      </c>
      <c r="G15" s="6">
        <f t="shared" si="1"/>
        <v>-179.14062775635534</v>
      </c>
      <c r="H15" s="6">
        <f t="shared" si="0"/>
        <v>180</v>
      </c>
      <c r="I15" s="7">
        <f t="shared" si="2"/>
        <v>1</v>
      </c>
      <c r="J15" s="7">
        <f t="shared" si="3"/>
        <v>1</v>
      </c>
      <c r="K15" s="7">
        <f t="shared" si="4"/>
        <v>0</v>
      </c>
      <c r="L15" s="11"/>
      <c r="M15" s="5"/>
      <c r="N15" s="5"/>
      <c r="Q15" t="s">
        <v>42</v>
      </c>
      <c r="R15" t="s">
        <v>155</v>
      </c>
      <c r="S15">
        <v>123</v>
      </c>
      <c r="T15">
        <v>240</v>
      </c>
      <c r="U15">
        <v>1</v>
      </c>
      <c r="V15">
        <v>64</v>
      </c>
      <c r="W15">
        <v>54</v>
      </c>
      <c r="Z15" t="s">
        <v>42</v>
      </c>
      <c r="AA15" t="s">
        <v>155</v>
      </c>
      <c r="AB15">
        <v>123</v>
      </c>
      <c r="AC15">
        <v>240</v>
      </c>
      <c r="AD15">
        <v>54</v>
      </c>
      <c r="AE15">
        <v>64</v>
      </c>
    </row>
    <row r="16" spans="1:31" x14ac:dyDescent="0.25">
      <c r="A16" t="s">
        <v>43</v>
      </c>
      <c r="B16">
        <v>451</v>
      </c>
      <c r="C16">
        <v>391</v>
      </c>
      <c r="D16">
        <v>520</v>
      </c>
      <c r="E16">
        <v>255</v>
      </c>
      <c r="G16" s="6">
        <f t="shared" si="1"/>
        <v>-49.056737861294884</v>
      </c>
      <c r="H16" s="6">
        <f t="shared" si="0"/>
        <v>-4.289153328819018</v>
      </c>
      <c r="I16" s="7">
        <f t="shared" si="2"/>
        <v>45</v>
      </c>
      <c r="J16" s="7">
        <f t="shared" si="3"/>
        <v>0</v>
      </c>
      <c r="K16" s="7">
        <f t="shared" si="4"/>
        <v>45</v>
      </c>
      <c r="L16" s="11"/>
      <c r="M16" s="5"/>
      <c r="N16" s="5"/>
      <c r="Q16" t="s">
        <v>43</v>
      </c>
      <c r="R16" t="s">
        <v>155</v>
      </c>
      <c r="S16">
        <v>520</v>
      </c>
      <c r="T16">
        <v>255</v>
      </c>
      <c r="U16">
        <v>45</v>
      </c>
      <c r="V16">
        <v>34</v>
      </c>
      <c r="W16">
        <v>47</v>
      </c>
      <c r="Z16" t="s">
        <v>43</v>
      </c>
      <c r="AA16" t="s">
        <v>155</v>
      </c>
      <c r="AB16">
        <v>520</v>
      </c>
      <c r="AC16">
        <v>255</v>
      </c>
      <c r="AD16">
        <v>47</v>
      </c>
      <c r="AE16">
        <v>34</v>
      </c>
    </row>
    <row r="17" spans="1:31" x14ac:dyDescent="0.25">
      <c r="A17" t="s">
        <v>44</v>
      </c>
      <c r="B17">
        <v>516</v>
      </c>
      <c r="C17">
        <v>202</v>
      </c>
      <c r="D17">
        <v>481</v>
      </c>
      <c r="E17">
        <v>119</v>
      </c>
      <c r="G17" s="6">
        <f t="shared" si="1"/>
        <v>10.972240237811643</v>
      </c>
      <c r="H17" s="6">
        <f t="shared" si="0"/>
        <v>36.926795124174809</v>
      </c>
      <c r="I17" s="7">
        <f t="shared" si="2"/>
        <v>26</v>
      </c>
      <c r="J17" s="7">
        <f t="shared" si="3"/>
        <v>26</v>
      </c>
      <c r="K17" s="7">
        <f t="shared" si="4"/>
        <v>0</v>
      </c>
      <c r="L17" s="11"/>
      <c r="M17" s="5"/>
      <c r="N17" s="5"/>
      <c r="Q17" t="s">
        <v>44</v>
      </c>
      <c r="R17" t="s">
        <v>154</v>
      </c>
      <c r="S17">
        <v>481</v>
      </c>
      <c r="T17">
        <v>119</v>
      </c>
      <c r="U17">
        <v>26</v>
      </c>
      <c r="V17">
        <v>30</v>
      </c>
      <c r="W17">
        <v>4</v>
      </c>
      <c r="Z17" t="s">
        <v>44</v>
      </c>
      <c r="AA17" t="s">
        <v>154</v>
      </c>
      <c r="AB17">
        <v>481</v>
      </c>
      <c r="AC17">
        <v>119</v>
      </c>
      <c r="AD17">
        <v>4</v>
      </c>
      <c r="AE17">
        <v>30</v>
      </c>
    </row>
    <row r="18" spans="1:31" x14ac:dyDescent="0.25">
      <c r="A18" t="s">
        <v>45</v>
      </c>
      <c r="B18">
        <v>471</v>
      </c>
      <c r="C18">
        <v>109</v>
      </c>
      <c r="D18">
        <v>173</v>
      </c>
      <c r="E18">
        <v>365</v>
      </c>
      <c r="G18" s="6">
        <f t="shared" si="1"/>
        <v>40.943262138705123</v>
      </c>
      <c r="H18" s="6">
        <f t="shared" si="0"/>
        <v>-139.62415132842906</v>
      </c>
      <c r="I18" s="7">
        <f t="shared" si="2"/>
        <v>180</v>
      </c>
      <c r="J18" s="7">
        <f t="shared" si="3"/>
        <v>0</v>
      </c>
      <c r="K18" s="7">
        <f t="shared" si="4"/>
        <v>180</v>
      </c>
      <c r="L18" s="11"/>
      <c r="M18" s="5"/>
      <c r="N18" s="5"/>
      <c r="Q18" t="s">
        <v>45</v>
      </c>
      <c r="R18" t="s">
        <v>154</v>
      </c>
      <c r="S18">
        <v>173</v>
      </c>
      <c r="T18">
        <v>365</v>
      </c>
      <c r="U18">
        <v>180</v>
      </c>
      <c r="V18">
        <v>35</v>
      </c>
      <c r="W18">
        <v>23</v>
      </c>
      <c r="Z18" t="s">
        <v>45</v>
      </c>
      <c r="AA18" t="s">
        <v>154</v>
      </c>
      <c r="AB18">
        <v>173</v>
      </c>
      <c r="AC18">
        <v>365</v>
      </c>
      <c r="AD18">
        <v>23</v>
      </c>
      <c r="AE18">
        <v>35</v>
      </c>
    </row>
    <row r="19" spans="1:31" x14ac:dyDescent="0.25">
      <c r="A19" t="s">
        <v>46</v>
      </c>
      <c r="B19">
        <v>520</v>
      </c>
      <c r="C19">
        <v>237</v>
      </c>
      <c r="D19">
        <v>143</v>
      </c>
      <c r="E19">
        <v>324</v>
      </c>
      <c r="G19" s="6">
        <f t="shared" si="1"/>
        <v>0.8593722436446809</v>
      </c>
      <c r="H19" s="6">
        <f t="shared" si="0"/>
        <v>-154.61209370890407</v>
      </c>
      <c r="I19" s="7">
        <f t="shared" si="2"/>
        <v>156</v>
      </c>
      <c r="J19" s="7">
        <f t="shared" si="3"/>
        <v>0</v>
      </c>
      <c r="K19" s="7">
        <f t="shared" si="4"/>
        <v>156</v>
      </c>
      <c r="L19" s="11"/>
      <c r="M19" s="5"/>
      <c r="N19" s="5"/>
      <c r="Q19" t="s">
        <v>46</v>
      </c>
      <c r="R19" t="s">
        <v>154</v>
      </c>
      <c r="S19">
        <v>143</v>
      </c>
      <c r="T19">
        <v>324</v>
      </c>
      <c r="U19">
        <v>156</v>
      </c>
      <c r="V19">
        <v>55</v>
      </c>
      <c r="W19">
        <v>6</v>
      </c>
      <c r="Z19" t="s">
        <v>46</v>
      </c>
      <c r="AA19" t="s">
        <v>154</v>
      </c>
      <c r="AB19">
        <v>143</v>
      </c>
      <c r="AC19">
        <v>324</v>
      </c>
      <c r="AD19">
        <v>6</v>
      </c>
      <c r="AE19">
        <v>55</v>
      </c>
    </row>
    <row r="20" spans="1:31" x14ac:dyDescent="0.25">
      <c r="A20" t="s">
        <v>47</v>
      </c>
      <c r="B20">
        <v>507</v>
      </c>
      <c r="C20">
        <v>168</v>
      </c>
      <c r="D20">
        <v>192</v>
      </c>
      <c r="E20">
        <v>406</v>
      </c>
      <c r="G20" s="6">
        <f t="shared" si="1"/>
        <v>21.05803978825281</v>
      </c>
      <c r="H20" s="6">
        <f t="shared" si="0"/>
        <v>-127.63525375501736</v>
      </c>
      <c r="I20" s="7">
        <f t="shared" si="2"/>
        <v>149</v>
      </c>
      <c r="J20" s="7">
        <f t="shared" si="3"/>
        <v>0</v>
      </c>
      <c r="K20" s="7">
        <f t="shared" si="4"/>
        <v>149</v>
      </c>
      <c r="L20" s="11"/>
      <c r="M20" s="5"/>
      <c r="N20" s="5"/>
      <c r="Q20" t="s">
        <v>47</v>
      </c>
      <c r="R20" t="s">
        <v>156</v>
      </c>
      <c r="S20">
        <v>192</v>
      </c>
      <c r="T20">
        <v>406</v>
      </c>
      <c r="U20">
        <v>149</v>
      </c>
      <c r="V20">
        <v>20</v>
      </c>
      <c r="W20">
        <v>6</v>
      </c>
      <c r="Z20" t="s">
        <v>47</v>
      </c>
      <c r="AA20" t="s">
        <v>156</v>
      </c>
      <c r="AB20">
        <v>192</v>
      </c>
      <c r="AC20">
        <v>406</v>
      </c>
      <c r="AD20">
        <v>6</v>
      </c>
      <c r="AE20">
        <v>20</v>
      </c>
    </row>
    <row r="21" spans="1:31" x14ac:dyDescent="0.25">
      <c r="A21" t="s">
        <v>48</v>
      </c>
      <c r="B21">
        <v>351</v>
      </c>
      <c r="C21">
        <v>42</v>
      </c>
      <c r="D21">
        <v>132</v>
      </c>
      <c r="E21">
        <v>294</v>
      </c>
      <c r="G21" s="6">
        <f t="shared" si="1"/>
        <v>81.101686935537401</v>
      </c>
      <c r="H21" s="6">
        <f t="shared" si="0"/>
        <v>-163.97413255155027</v>
      </c>
      <c r="I21" s="7">
        <f t="shared" si="2"/>
        <v>115</v>
      </c>
      <c r="J21" s="7">
        <f t="shared" si="3"/>
        <v>0</v>
      </c>
      <c r="K21" s="7">
        <f t="shared" si="4"/>
        <v>115</v>
      </c>
      <c r="L21" s="11"/>
      <c r="M21" s="5"/>
      <c r="N21" s="5"/>
      <c r="Q21" t="s">
        <v>48</v>
      </c>
      <c r="R21" t="s">
        <v>156</v>
      </c>
      <c r="S21">
        <v>132</v>
      </c>
      <c r="T21">
        <v>294</v>
      </c>
      <c r="U21">
        <v>115</v>
      </c>
      <c r="V21">
        <v>19</v>
      </c>
      <c r="W21">
        <v>2</v>
      </c>
      <c r="Z21" t="s">
        <v>48</v>
      </c>
      <c r="AA21" t="s">
        <v>156</v>
      </c>
      <c r="AB21">
        <v>132</v>
      </c>
      <c r="AC21">
        <v>294</v>
      </c>
      <c r="AD21">
        <v>2</v>
      </c>
      <c r="AE21">
        <v>19</v>
      </c>
    </row>
    <row r="22" spans="1:31" x14ac:dyDescent="0.25">
      <c r="A22" t="s">
        <v>49</v>
      </c>
      <c r="B22">
        <v>217</v>
      </c>
      <c r="C22">
        <v>69</v>
      </c>
      <c r="D22">
        <v>219</v>
      </c>
      <c r="E22">
        <v>69</v>
      </c>
      <c r="G22" s="6">
        <f t="shared" si="1"/>
        <v>121.06220279174576</v>
      </c>
      <c r="H22" s="6">
        <f t="shared" si="0"/>
        <v>120.56793706386408</v>
      </c>
      <c r="I22" s="7">
        <f t="shared" si="2"/>
        <v>1</v>
      </c>
      <c r="J22" s="7">
        <f t="shared" si="3"/>
        <v>1</v>
      </c>
      <c r="K22" s="7">
        <f t="shared" si="4"/>
        <v>0</v>
      </c>
      <c r="L22" s="11"/>
      <c r="M22" s="5"/>
      <c r="N22" s="5"/>
      <c r="Q22" t="s">
        <v>49</v>
      </c>
      <c r="R22" t="s">
        <v>156</v>
      </c>
      <c r="S22">
        <v>219</v>
      </c>
      <c r="T22">
        <v>69</v>
      </c>
      <c r="U22">
        <v>1</v>
      </c>
      <c r="V22">
        <v>21</v>
      </c>
      <c r="W22">
        <v>37</v>
      </c>
      <c r="Z22" t="s">
        <v>49</v>
      </c>
      <c r="AA22" t="s">
        <v>156</v>
      </c>
      <c r="AB22">
        <v>219</v>
      </c>
      <c r="AC22">
        <v>69</v>
      </c>
      <c r="AD22">
        <v>37</v>
      </c>
      <c r="AE22">
        <v>21</v>
      </c>
    </row>
    <row r="23" spans="1:31" x14ac:dyDescent="0.25">
      <c r="A23" t="s">
        <v>50</v>
      </c>
      <c r="B23">
        <v>491</v>
      </c>
      <c r="C23">
        <v>137</v>
      </c>
      <c r="D23">
        <v>234</v>
      </c>
      <c r="E23">
        <v>434</v>
      </c>
      <c r="G23" s="6">
        <f t="shared" si="1"/>
        <v>31.062202791745761</v>
      </c>
      <c r="H23" s="6">
        <f t="shared" si="0"/>
        <v>-113.9076604941725</v>
      </c>
      <c r="I23" s="7">
        <f t="shared" si="2"/>
        <v>145</v>
      </c>
      <c r="J23" s="7">
        <f t="shared" si="3"/>
        <v>0</v>
      </c>
      <c r="K23" s="7">
        <f t="shared" si="4"/>
        <v>145</v>
      </c>
      <c r="L23" s="11"/>
      <c r="M23" s="5"/>
      <c r="N23" s="5"/>
      <c r="Q23" t="s">
        <v>50</v>
      </c>
      <c r="R23" t="s">
        <v>153</v>
      </c>
      <c r="S23">
        <v>234</v>
      </c>
      <c r="T23">
        <v>434</v>
      </c>
      <c r="U23">
        <v>145</v>
      </c>
      <c r="V23">
        <v>54</v>
      </c>
      <c r="W23">
        <v>2</v>
      </c>
      <c r="Z23" t="s">
        <v>50</v>
      </c>
      <c r="AA23" t="s">
        <v>153</v>
      </c>
      <c r="AB23">
        <v>234</v>
      </c>
      <c r="AC23">
        <v>434</v>
      </c>
      <c r="AD23">
        <v>2</v>
      </c>
      <c r="AE23">
        <v>54</v>
      </c>
    </row>
    <row r="24" spans="1:31" x14ac:dyDescent="0.25">
      <c r="A24" t="s">
        <v>51</v>
      </c>
      <c r="B24">
        <v>385</v>
      </c>
      <c r="C24">
        <v>51</v>
      </c>
      <c r="D24">
        <v>483</v>
      </c>
      <c r="E24">
        <v>127</v>
      </c>
      <c r="G24" s="6">
        <f t="shared" si="1"/>
        <v>71.02112024428655</v>
      </c>
      <c r="H24" s="6">
        <f t="shared" si="0"/>
        <v>34.731694201989761</v>
      </c>
      <c r="I24" s="7">
        <f t="shared" si="2"/>
        <v>37</v>
      </c>
      <c r="J24" s="7">
        <f t="shared" si="3"/>
        <v>37</v>
      </c>
      <c r="K24" s="7">
        <f t="shared" si="4"/>
        <v>0</v>
      </c>
      <c r="L24" s="11"/>
      <c r="M24" s="5"/>
      <c r="N24" s="5"/>
      <c r="Q24" t="s">
        <v>51</v>
      </c>
      <c r="R24" t="s">
        <v>153</v>
      </c>
      <c r="S24">
        <v>483</v>
      </c>
      <c r="T24">
        <v>127</v>
      </c>
      <c r="U24">
        <v>37</v>
      </c>
      <c r="V24">
        <v>20</v>
      </c>
      <c r="W24">
        <v>4</v>
      </c>
      <c r="Z24" t="s">
        <v>51</v>
      </c>
      <c r="AA24" t="s">
        <v>153</v>
      </c>
      <c r="AB24">
        <v>483</v>
      </c>
      <c r="AC24">
        <v>127</v>
      </c>
      <c r="AD24">
        <v>4</v>
      </c>
      <c r="AE24">
        <v>20</v>
      </c>
    </row>
    <row r="25" spans="1:31" x14ac:dyDescent="0.25">
      <c r="A25" t="s">
        <v>52</v>
      </c>
      <c r="B25">
        <v>417</v>
      </c>
      <c r="C25">
        <v>65</v>
      </c>
      <c r="D25">
        <v>172</v>
      </c>
      <c r="E25">
        <v>105</v>
      </c>
      <c r="G25" s="6">
        <f t="shared" si="1"/>
        <v>61.00102285384601</v>
      </c>
      <c r="H25" s="6">
        <f t="shared" si="0"/>
        <v>137.63011266335758</v>
      </c>
      <c r="I25" s="7">
        <f t="shared" si="2"/>
        <v>77</v>
      </c>
      <c r="J25" s="7">
        <f t="shared" si="3"/>
        <v>77</v>
      </c>
      <c r="K25" s="7">
        <f t="shared" si="4"/>
        <v>0</v>
      </c>
      <c r="L25" s="11"/>
      <c r="M25" s="5"/>
      <c r="N25" s="5"/>
      <c r="Q25" t="s">
        <v>52</v>
      </c>
      <c r="R25" t="s">
        <v>153</v>
      </c>
      <c r="S25">
        <v>172</v>
      </c>
      <c r="T25">
        <v>105</v>
      </c>
      <c r="U25">
        <v>77</v>
      </c>
      <c r="V25">
        <v>61</v>
      </c>
      <c r="W25">
        <v>16</v>
      </c>
      <c r="Z25" t="s">
        <v>52</v>
      </c>
      <c r="AA25" t="s">
        <v>153</v>
      </c>
      <c r="AB25">
        <v>172</v>
      </c>
      <c r="AC25">
        <v>105</v>
      </c>
      <c r="AD25">
        <v>16</v>
      </c>
      <c r="AE25">
        <v>61</v>
      </c>
    </row>
    <row r="26" spans="1:31" x14ac:dyDescent="0.25">
      <c r="A26" t="s">
        <v>53</v>
      </c>
      <c r="B26">
        <v>478</v>
      </c>
      <c r="C26">
        <v>363</v>
      </c>
      <c r="D26">
        <v>143</v>
      </c>
      <c r="E26">
        <v>338</v>
      </c>
      <c r="G26" s="6">
        <f t="shared" si="1"/>
        <v>-37.900080355368367</v>
      </c>
      <c r="H26" s="6">
        <f t="shared" si="0"/>
        <v>-151.02791496942638</v>
      </c>
      <c r="I26" s="7">
        <f t="shared" si="2"/>
        <v>114</v>
      </c>
      <c r="J26" s="7">
        <f t="shared" si="3"/>
        <v>0</v>
      </c>
      <c r="K26" s="7">
        <f t="shared" si="4"/>
        <v>114</v>
      </c>
      <c r="L26" s="11"/>
      <c r="M26" s="5"/>
      <c r="N26" s="5"/>
      <c r="Q26" t="s">
        <v>53</v>
      </c>
      <c r="R26" t="s">
        <v>155</v>
      </c>
      <c r="S26">
        <v>143</v>
      </c>
      <c r="T26">
        <v>338</v>
      </c>
      <c r="U26">
        <v>114</v>
      </c>
      <c r="V26">
        <v>14</v>
      </c>
      <c r="W26">
        <v>19</v>
      </c>
      <c r="Z26" t="s">
        <v>53</v>
      </c>
      <c r="AA26" t="s">
        <v>155</v>
      </c>
      <c r="AB26">
        <v>143</v>
      </c>
      <c r="AC26">
        <v>338</v>
      </c>
      <c r="AD26">
        <v>19</v>
      </c>
      <c r="AE26">
        <v>14</v>
      </c>
    </row>
    <row r="27" spans="1:31" x14ac:dyDescent="0.25">
      <c r="A27" t="s">
        <v>54</v>
      </c>
      <c r="B27">
        <v>150</v>
      </c>
      <c r="C27">
        <v>346</v>
      </c>
      <c r="D27">
        <v>180</v>
      </c>
      <c r="E27">
        <v>377</v>
      </c>
      <c r="G27" s="6">
        <f t="shared" si="1"/>
        <v>-148.05524722379661</v>
      </c>
      <c r="H27" s="6">
        <f t="shared" si="0"/>
        <v>-135.62050764783393</v>
      </c>
      <c r="I27" s="7">
        <f t="shared" si="2"/>
        <v>13</v>
      </c>
      <c r="J27" s="7">
        <f t="shared" si="3"/>
        <v>0</v>
      </c>
      <c r="K27" s="7">
        <f t="shared" si="4"/>
        <v>13</v>
      </c>
      <c r="L27" s="11"/>
      <c r="M27" s="5"/>
      <c r="N27" s="5"/>
      <c r="Q27" t="s">
        <v>54</v>
      </c>
      <c r="R27" t="s">
        <v>155</v>
      </c>
      <c r="S27">
        <v>180</v>
      </c>
      <c r="T27">
        <v>377</v>
      </c>
      <c r="U27">
        <v>13</v>
      </c>
      <c r="V27">
        <v>32</v>
      </c>
      <c r="W27">
        <v>18</v>
      </c>
      <c r="Z27" t="s">
        <v>54</v>
      </c>
      <c r="AA27" t="s">
        <v>155</v>
      </c>
      <c r="AB27">
        <v>180</v>
      </c>
      <c r="AC27">
        <v>377</v>
      </c>
      <c r="AD27">
        <v>18</v>
      </c>
      <c r="AE27">
        <v>32</v>
      </c>
    </row>
    <row r="28" spans="1:31" x14ac:dyDescent="0.25">
      <c r="A28" t="s">
        <v>55</v>
      </c>
      <c r="B28">
        <v>171</v>
      </c>
      <c r="C28">
        <v>374</v>
      </c>
      <c r="D28">
        <v>184</v>
      </c>
      <c r="E28">
        <v>384</v>
      </c>
      <c r="G28" s="6">
        <f t="shared" si="1"/>
        <v>-138.03403964694499</v>
      </c>
      <c r="H28" s="6">
        <f t="shared" si="0"/>
        <v>-133.36342295838327</v>
      </c>
      <c r="I28" s="7">
        <f t="shared" si="2"/>
        <v>5</v>
      </c>
      <c r="J28" s="7">
        <f t="shared" si="3"/>
        <v>0</v>
      </c>
      <c r="K28" s="7">
        <f t="shared" si="4"/>
        <v>5</v>
      </c>
      <c r="L28" s="11"/>
      <c r="M28" s="5"/>
      <c r="N28" s="5"/>
      <c r="Q28" t="s">
        <v>55</v>
      </c>
      <c r="R28" t="s">
        <v>155</v>
      </c>
      <c r="S28">
        <v>184</v>
      </c>
      <c r="T28">
        <v>384</v>
      </c>
      <c r="U28">
        <v>5</v>
      </c>
      <c r="V28">
        <v>59</v>
      </c>
      <c r="W28">
        <v>47</v>
      </c>
      <c r="Z28" t="s">
        <v>55</v>
      </c>
      <c r="AA28" t="s">
        <v>155</v>
      </c>
      <c r="AB28">
        <v>184</v>
      </c>
      <c r="AC28">
        <v>384</v>
      </c>
      <c r="AD28">
        <v>47</v>
      </c>
      <c r="AE28">
        <v>59</v>
      </c>
    </row>
    <row r="29" spans="1:31" x14ac:dyDescent="0.25">
      <c r="A29" t="s">
        <v>56</v>
      </c>
      <c r="B29">
        <v>245</v>
      </c>
      <c r="C29">
        <v>55</v>
      </c>
      <c r="D29">
        <v>456</v>
      </c>
      <c r="E29">
        <v>94</v>
      </c>
      <c r="G29" s="6">
        <f t="shared" si="1"/>
        <v>112.0678995624102</v>
      </c>
      <c r="H29" s="6">
        <f t="shared" si="0"/>
        <v>47.030914236853107</v>
      </c>
      <c r="I29" s="7">
        <f t="shared" si="2"/>
        <v>66</v>
      </c>
      <c r="J29" s="7">
        <f t="shared" si="3"/>
        <v>66</v>
      </c>
      <c r="K29" s="7">
        <f t="shared" si="4"/>
        <v>0</v>
      </c>
      <c r="L29" s="11"/>
      <c r="M29" s="5"/>
      <c r="N29" s="5"/>
      <c r="Q29" t="s">
        <v>56</v>
      </c>
      <c r="R29" t="s">
        <v>154</v>
      </c>
      <c r="S29">
        <v>456</v>
      </c>
      <c r="T29">
        <v>94</v>
      </c>
      <c r="U29">
        <v>66</v>
      </c>
      <c r="V29">
        <v>15</v>
      </c>
      <c r="W29">
        <v>6</v>
      </c>
      <c r="Z29" t="s">
        <v>56</v>
      </c>
      <c r="AA29" t="s">
        <v>154</v>
      </c>
      <c r="AB29">
        <v>456</v>
      </c>
      <c r="AC29">
        <v>94</v>
      </c>
      <c r="AD29">
        <v>6</v>
      </c>
      <c r="AE29">
        <v>15</v>
      </c>
    </row>
    <row r="30" spans="1:31" x14ac:dyDescent="0.25">
      <c r="A30" t="s">
        <v>57</v>
      </c>
      <c r="B30">
        <v>226</v>
      </c>
      <c r="C30">
        <v>417</v>
      </c>
      <c r="D30">
        <v>311</v>
      </c>
      <c r="E30">
        <v>421</v>
      </c>
      <c r="G30" s="6">
        <f t="shared" si="1"/>
        <v>-117.97158458138142</v>
      </c>
      <c r="H30" s="6">
        <f t="shared" si="0"/>
        <v>-92.846616915816099</v>
      </c>
      <c r="I30" s="7">
        <f t="shared" si="2"/>
        <v>26</v>
      </c>
      <c r="J30" s="7">
        <f t="shared" si="3"/>
        <v>0</v>
      </c>
      <c r="K30" s="7">
        <f t="shared" si="4"/>
        <v>26</v>
      </c>
      <c r="L30" s="11"/>
      <c r="M30" s="5"/>
      <c r="N30" s="5"/>
      <c r="Q30" t="s">
        <v>57</v>
      </c>
      <c r="R30" t="s">
        <v>154</v>
      </c>
      <c r="S30">
        <v>311</v>
      </c>
      <c r="T30">
        <v>421</v>
      </c>
      <c r="U30">
        <v>26</v>
      </c>
      <c r="V30">
        <v>8</v>
      </c>
      <c r="W30">
        <v>12</v>
      </c>
      <c r="Z30" t="s">
        <v>57</v>
      </c>
      <c r="AA30" t="s">
        <v>154</v>
      </c>
      <c r="AB30">
        <v>311</v>
      </c>
      <c r="AC30">
        <v>421</v>
      </c>
      <c r="AD30">
        <v>12</v>
      </c>
      <c r="AE30">
        <v>8</v>
      </c>
    </row>
    <row r="31" spans="1:31" x14ac:dyDescent="0.25">
      <c r="A31" t="s">
        <v>58</v>
      </c>
      <c r="B31">
        <v>130</v>
      </c>
      <c r="C31">
        <v>178</v>
      </c>
      <c r="D31">
        <v>186</v>
      </c>
      <c r="E31">
        <v>88</v>
      </c>
      <c r="G31" s="6">
        <f t="shared" si="1"/>
        <v>161.92767785104053</v>
      </c>
      <c r="H31" s="6">
        <f t="shared" si="0"/>
        <v>131.39872188277656</v>
      </c>
      <c r="I31" s="7">
        <f t="shared" si="2"/>
        <v>31</v>
      </c>
      <c r="J31" s="7">
        <f t="shared" si="3"/>
        <v>31</v>
      </c>
      <c r="K31" s="7">
        <f t="shared" si="4"/>
        <v>0</v>
      </c>
      <c r="L31" s="11"/>
      <c r="M31" s="5"/>
      <c r="N31" s="5"/>
      <c r="Q31" t="s">
        <v>58</v>
      </c>
      <c r="R31" t="s">
        <v>154</v>
      </c>
      <c r="S31">
        <v>186</v>
      </c>
      <c r="T31">
        <v>88</v>
      </c>
      <c r="U31">
        <v>31</v>
      </c>
      <c r="V31">
        <v>33</v>
      </c>
      <c r="W31">
        <v>82</v>
      </c>
      <c r="Z31" t="s">
        <v>58</v>
      </c>
      <c r="AA31" t="s">
        <v>154</v>
      </c>
      <c r="AB31">
        <v>186</v>
      </c>
      <c r="AC31">
        <v>88</v>
      </c>
      <c r="AD31">
        <v>82</v>
      </c>
      <c r="AE31">
        <v>33</v>
      </c>
    </row>
    <row r="32" spans="1:31" x14ac:dyDescent="0.25">
      <c r="A32" t="s">
        <v>59</v>
      </c>
      <c r="B32">
        <v>122</v>
      </c>
      <c r="C32">
        <v>212</v>
      </c>
      <c r="D32">
        <v>172</v>
      </c>
      <c r="E32">
        <v>102</v>
      </c>
      <c r="G32" s="6">
        <f t="shared" si="1"/>
        <v>171.9509382983255</v>
      </c>
      <c r="H32" s="6">
        <f t="shared" si="0"/>
        <v>137.00253313182691</v>
      </c>
      <c r="I32" s="7">
        <f t="shared" si="2"/>
        <v>35</v>
      </c>
      <c r="J32" s="7">
        <f t="shared" si="3"/>
        <v>35</v>
      </c>
      <c r="K32" s="7">
        <f t="shared" si="4"/>
        <v>0</v>
      </c>
      <c r="L32" s="11"/>
      <c r="M32" s="5"/>
      <c r="N32" s="5"/>
      <c r="Q32" t="s">
        <v>59</v>
      </c>
      <c r="R32" t="s">
        <v>156</v>
      </c>
      <c r="S32">
        <v>172</v>
      </c>
      <c r="T32">
        <v>102</v>
      </c>
      <c r="U32">
        <v>35</v>
      </c>
      <c r="V32">
        <v>10</v>
      </c>
      <c r="W32">
        <v>28</v>
      </c>
      <c r="Z32" t="s">
        <v>59</v>
      </c>
      <c r="AA32" t="s">
        <v>156</v>
      </c>
      <c r="AB32">
        <v>172</v>
      </c>
      <c r="AC32">
        <v>102</v>
      </c>
      <c r="AD32">
        <v>28</v>
      </c>
      <c r="AE32">
        <v>10</v>
      </c>
    </row>
    <row r="33" spans="1:31" x14ac:dyDescent="0.25">
      <c r="A33" t="s">
        <v>60</v>
      </c>
      <c r="B33">
        <v>454</v>
      </c>
      <c r="C33">
        <v>389</v>
      </c>
      <c r="D33">
        <v>469</v>
      </c>
      <c r="E33">
        <v>111</v>
      </c>
      <c r="G33" s="6">
        <f t="shared" si="1"/>
        <v>-48.034039646945011</v>
      </c>
      <c r="H33" s="6">
        <f t="shared" si="0"/>
        <v>40.885090901762752</v>
      </c>
      <c r="I33" s="7">
        <f t="shared" si="2"/>
        <v>89</v>
      </c>
      <c r="J33" s="7">
        <f t="shared" si="3"/>
        <v>89</v>
      </c>
      <c r="K33" s="7">
        <f t="shared" si="4"/>
        <v>0</v>
      </c>
      <c r="L33" s="11"/>
      <c r="M33" s="5"/>
      <c r="N33" s="5"/>
      <c r="Q33" t="s">
        <v>60</v>
      </c>
      <c r="R33" t="s">
        <v>156</v>
      </c>
      <c r="S33">
        <v>469</v>
      </c>
      <c r="T33">
        <v>111</v>
      </c>
      <c r="U33">
        <v>89</v>
      </c>
      <c r="V33">
        <v>43</v>
      </c>
      <c r="W33">
        <v>14</v>
      </c>
      <c r="Z33" t="s">
        <v>60</v>
      </c>
      <c r="AA33" t="s">
        <v>156</v>
      </c>
      <c r="AB33">
        <v>469</v>
      </c>
      <c r="AC33">
        <v>111</v>
      </c>
      <c r="AD33">
        <v>14</v>
      </c>
      <c r="AE33">
        <v>43</v>
      </c>
    </row>
    <row r="34" spans="1:31" x14ac:dyDescent="0.25">
      <c r="A34" t="s">
        <v>61</v>
      </c>
      <c r="B34">
        <v>414</v>
      </c>
      <c r="C34">
        <v>63</v>
      </c>
      <c r="D34">
        <v>454</v>
      </c>
      <c r="E34">
        <v>95</v>
      </c>
      <c r="G34" s="6">
        <f t="shared" si="1"/>
        <v>62.028415418618579</v>
      </c>
      <c r="H34" s="6">
        <f t="shared" si="0"/>
        <v>47.257803988672435</v>
      </c>
      <c r="I34" s="7">
        <f t="shared" si="2"/>
        <v>15</v>
      </c>
      <c r="J34" s="7">
        <f t="shared" si="3"/>
        <v>15</v>
      </c>
      <c r="K34" s="7">
        <f t="shared" si="4"/>
        <v>0</v>
      </c>
      <c r="L34" s="11"/>
      <c r="M34" s="5"/>
      <c r="N34" s="5"/>
      <c r="Q34" t="s">
        <v>61</v>
      </c>
      <c r="R34" t="s">
        <v>156</v>
      </c>
      <c r="S34">
        <v>454</v>
      </c>
      <c r="T34">
        <v>95</v>
      </c>
      <c r="U34">
        <v>15</v>
      </c>
      <c r="V34">
        <v>48</v>
      </c>
      <c r="W34">
        <v>61</v>
      </c>
      <c r="Z34" t="s">
        <v>61</v>
      </c>
      <c r="AA34" t="s">
        <v>156</v>
      </c>
      <c r="AB34">
        <v>454</v>
      </c>
      <c r="AC34">
        <v>95</v>
      </c>
      <c r="AD34">
        <v>61</v>
      </c>
      <c r="AE34">
        <v>48</v>
      </c>
    </row>
    <row r="35" spans="1:31" x14ac:dyDescent="0.25">
      <c r="A35" t="s">
        <v>62</v>
      </c>
      <c r="B35">
        <v>258</v>
      </c>
      <c r="C35">
        <v>430</v>
      </c>
      <c r="D35">
        <v>121</v>
      </c>
      <c r="E35">
        <v>241</v>
      </c>
      <c r="G35" s="6">
        <f t="shared" si="1"/>
        <v>-108.07232214895949</v>
      </c>
      <c r="H35" s="6">
        <f t="shared" si="0"/>
        <v>-179.71208393344293</v>
      </c>
      <c r="I35" s="7">
        <f t="shared" si="2"/>
        <v>72</v>
      </c>
      <c r="J35" s="7">
        <f t="shared" si="3"/>
        <v>0</v>
      </c>
      <c r="K35" s="7">
        <f t="shared" si="4"/>
        <v>72</v>
      </c>
      <c r="L35" s="11"/>
      <c r="M35" s="5"/>
      <c r="N35" s="5"/>
      <c r="Q35" t="s">
        <v>62</v>
      </c>
      <c r="R35" t="s">
        <v>153</v>
      </c>
      <c r="S35">
        <v>121</v>
      </c>
      <c r="T35">
        <v>241</v>
      </c>
      <c r="U35">
        <v>72</v>
      </c>
      <c r="V35">
        <v>15</v>
      </c>
      <c r="W35">
        <v>18</v>
      </c>
      <c r="Z35" t="s">
        <v>62</v>
      </c>
      <c r="AA35" t="s">
        <v>153</v>
      </c>
      <c r="AB35">
        <v>121</v>
      </c>
      <c r="AC35">
        <v>241</v>
      </c>
      <c r="AD35">
        <v>18</v>
      </c>
      <c r="AE35">
        <v>15</v>
      </c>
    </row>
    <row r="36" spans="1:31" x14ac:dyDescent="0.25">
      <c r="A36" t="s">
        <v>63</v>
      </c>
      <c r="B36">
        <v>120</v>
      </c>
      <c r="C36">
        <v>247</v>
      </c>
      <c r="D36">
        <v>519</v>
      </c>
      <c r="E36">
        <v>227</v>
      </c>
      <c r="G36" s="6">
        <f t="shared" si="1"/>
        <v>-177.99546596789409</v>
      </c>
      <c r="H36" s="6">
        <f t="shared" si="0"/>
        <v>3.7376295434101041</v>
      </c>
      <c r="I36" s="7">
        <f t="shared" si="2"/>
        <v>179</v>
      </c>
      <c r="J36" s="7">
        <f t="shared" si="3"/>
        <v>179</v>
      </c>
      <c r="K36" s="7">
        <f t="shared" si="4"/>
        <v>0</v>
      </c>
      <c r="L36" s="11"/>
      <c r="M36" s="5"/>
      <c r="N36" s="5"/>
      <c r="Q36" t="s">
        <v>63</v>
      </c>
      <c r="R36" t="s">
        <v>153</v>
      </c>
      <c r="S36">
        <v>519</v>
      </c>
      <c r="T36">
        <v>227</v>
      </c>
      <c r="U36">
        <v>179</v>
      </c>
      <c r="V36">
        <v>62</v>
      </c>
      <c r="W36">
        <v>61</v>
      </c>
      <c r="Z36" t="s">
        <v>63</v>
      </c>
      <c r="AA36" t="s">
        <v>153</v>
      </c>
      <c r="AB36">
        <v>519</v>
      </c>
      <c r="AC36">
        <v>227</v>
      </c>
      <c r="AD36">
        <v>61</v>
      </c>
      <c r="AE36">
        <v>62</v>
      </c>
    </row>
    <row r="37" spans="1:31" x14ac:dyDescent="0.25">
      <c r="A37" t="s">
        <v>64</v>
      </c>
      <c r="B37">
        <v>510</v>
      </c>
      <c r="C37">
        <v>302</v>
      </c>
      <c r="D37">
        <v>119</v>
      </c>
      <c r="E37">
        <v>245</v>
      </c>
      <c r="G37" s="6">
        <f t="shared" si="1"/>
        <v>-18.072322148959497</v>
      </c>
      <c r="H37" s="6">
        <f t="shared" si="0"/>
        <v>-178.57502572748459</v>
      </c>
      <c r="I37" s="7">
        <f t="shared" si="2"/>
        <v>161</v>
      </c>
      <c r="J37" s="7">
        <f t="shared" si="3"/>
        <v>0</v>
      </c>
      <c r="K37" s="7">
        <f t="shared" si="4"/>
        <v>161</v>
      </c>
      <c r="L37" s="11"/>
      <c r="M37" s="5"/>
      <c r="N37" s="5"/>
      <c r="Q37" t="s">
        <v>64</v>
      </c>
      <c r="R37" t="s">
        <v>153</v>
      </c>
      <c r="S37">
        <v>119</v>
      </c>
      <c r="T37">
        <v>245</v>
      </c>
      <c r="U37">
        <v>161</v>
      </c>
      <c r="V37">
        <v>66</v>
      </c>
      <c r="W37">
        <v>1</v>
      </c>
      <c r="Z37" t="s">
        <v>64</v>
      </c>
      <c r="AA37" t="s">
        <v>153</v>
      </c>
      <c r="AB37">
        <v>119</v>
      </c>
      <c r="AC37">
        <v>245</v>
      </c>
      <c r="AD37">
        <v>1</v>
      </c>
      <c r="AE37">
        <v>66</v>
      </c>
    </row>
    <row r="38" spans="1:31" x14ac:dyDescent="0.25">
      <c r="A38" t="s">
        <v>65</v>
      </c>
      <c r="B38">
        <v>275</v>
      </c>
      <c r="C38">
        <v>45</v>
      </c>
      <c r="D38">
        <v>122</v>
      </c>
      <c r="E38">
        <v>247</v>
      </c>
      <c r="G38" s="6">
        <f t="shared" si="1"/>
        <v>102.9946167919165</v>
      </c>
      <c r="H38" s="6">
        <f t="shared" si="0"/>
        <v>-177.97523491843896</v>
      </c>
      <c r="I38" s="7">
        <f t="shared" si="2"/>
        <v>80</v>
      </c>
      <c r="J38" s="7">
        <f t="shared" si="3"/>
        <v>0</v>
      </c>
      <c r="K38" s="7">
        <f t="shared" si="4"/>
        <v>80</v>
      </c>
      <c r="L38" s="11"/>
      <c r="M38" s="5"/>
      <c r="N38" s="5"/>
      <c r="Q38" t="s">
        <v>65</v>
      </c>
      <c r="R38" t="s">
        <v>155</v>
      </c>
      <c r="S38">
        <v>122</v>
      </c>
      <c r="T38">
        <v>247</v>
      </c>
      <c r="U38">
        <v>80</v>
      </c>
      <c r="V38">
        <v>49</v>
      </c>
      <c r="W38">
        <v>54</v>
      </c>
      <c r="Z38" t="s">
        <v>65</v>
      </c>
      <c r="AA38" t="s">
        <v>155</v>
      </c>
      <c r="AB38">
        <v>122</v>
      </c>
      <c r="AC38">
        <v>247</v>
      </c>
      <c r="AD38">
        <v>54</v>
      </c>
      <c r="AE38">
        <v>49</v>
      </c>
    </row>
    <row r="39" spans="1:31" x14ac:dyDescent="0.25">
      <c r="A39" t="s">
        <v>66</v>
      </c>
      <c r="B39">
        <v>262</v>
      </c>
      <c r="C39">
        <v>431</v>
      </c>
      <c r="D39">
        <v>174</v>
      </c>
      <c r="E39">
        <v>376</v>
      </c>
      <c r="G39" s="6">
        <f t="shared" si="1"/>
        <v>-106.89169574467449</v>
      </c>
      <c r="H39" s="6">
        <f t="shared" si="0"/>
        <v>-137.03091423685311</v>
      </c>
      <c r="I39" s="7">
        <f t="shared" si="2"/>
        <v>31</v>
      </c>
      <c r="J39" s="7">
        <f t="shared" si="3"/>
        <v>0</v>
      </c>
      <c r="K39" s="7">
        <f t="shared" si="4"/>
        <v>31</v>
      </c>
      <c r="L39" s="11"/>
      <c r="M39" s="5"/>
      <c r="N39" s="5"/>
      <c r="Q39" t="s">
        <v>66</v>
      </c>
      <c r="R39" t="s">
        <v>155</v>
      </c>
      <c r="S39">
        <v>174</v>
      </c>
      <c r="T39">
        <v>376</v>
      </c>
      <c r="U39">
        <v>31</v>
      </c>
      <c r="V39">
        <v>25</v>
      </c>
      <c r="W39">
        <v>11</v>
      </c>
      <c r="Z39" t="s">
        <v>66</v>
      </c>
      <c r="AA39" t="s">
        <v>155</v>
      </c>
      <c r="AB39">
        <v>174</v>
      </c>
      <c r="AC39">
        <v>376</v>
      </c>
      <c r="AD39">
        <v>11</v>
      </c>
      <c r="AE39">
        <v>25</v>
      </c>
    </row>
    <row r="40" spans="1:31" x14ac:dyDescent="0.25">
      <c r="A40" t="s">
        <v>67</v>
      </c>
      <c r="B40">
        <v>129</v>
      </c>
      <c r="C40">
        <v>182</v>
      </c>
      <c r="D40">
        <v>170</v>
      </c>
      <c r="E40">
        <v>354</v>
      </c>
      <c r="G40" s="6">
        <f t="shared" si="1"/>
        <v>163.10830425532552</v>
      </c>
      <c r="H40" s="6">
        <f t="shared" si="0"/>
        <v>-142.76516601842533</v>
      </c>
      <c r="I40" s="7">
        <f t="shared" si="2"/>
        <v>55</v>
      </c>
      <c r="J40" s="7">
        <f t="shared" si="3"/>
        <v>0</v>
      </c>
      <c r="K40" s="7">
        <f t="shared" si="4"/>
        <v>55</v>
      </c>
      <c r="L40" s="11"/>
      <c r="M40" s="5"/>
      <c r="N40" s="5"/>
      <c r="Q40" t="s">
        <v>67</v>
      </c>
      <c r="R40" t="s">
        <v>155</v>
      </c>
      <c r="S40">
        <v>170</v>
      </c>
      <c r="T40">
        <v>354</v>
      </c>
      <c r="U40">
        <v>55</v>
      </c>
      <c r="V40">
        <v>16</v>
      </c>
      <c r="W40">
        <v>21</v>
      </c>
      <c r="Z40" t="s">
        <v>67</v>
      </c>
      <c r="AA40" t="s">
        <v>155</v>
      </c>
      <c r="AB40">
        <v>170</v>
      </c>
      <c r="AC40">
        <v>354</v>
      </c>
      <c r="AD40">
        <v>21</v>
      </c>
      <c r="AE40">
        <v>16</v>
      </c>
    </row>
    <row r="41" spans="1:31" x14ac:dyDescent="0.25">
      <c r="A41" t="s">
        <v>68</v>
      </c>
      <c r="B41">
        <v>520</v>
      </c>
      <c r="C41">
        <v>230</v>
      </c>
      <c r="D41">
        <v>248</v>
      </c>
      <c r="E41">
        <v>409</v>
      </c>
      <c r="G41" s="6">
        <f t="shared" si="1"/>
        <v>2.8624052261117474</v>
      </c>
      <c r="H41" s="6">
        <f t="shared" si="0"/>
        <v>-113.0757262712816</v>
      </c>
      <c r="I41" s="7">
        <f t="shared" si="2"/>
        <v>116</v>
      </c>
      <c r="J41" s="7">
        <f t="shared" si="3"/>
        <v>0</v>
      </c>
      <c r="K41" s="7">
        <f t="shared" si="4"/>
        <v>116</v>
      </c>
      <c r="L41" s="11"/>
      <c r="M41" s="5"/>
      <c r="N41" s="5"/>
      <c r="Q41" t="s">
        <v>68</v>
      </c>
      <c r="R41" t="s">
        <v>154</v>
      </c>
      <c r="S41">
        <v>248</v>
      </c>
      <c r="T41">
        <v>409</v>
      </c>
      <c r="U41">
        <v>116</v>
      </c>
      <c r="V41">
        <v>34</v>
      </c>
      <c r="W41">
        <v>16</v>
      </c>
      <c r="Z41" t="s">
        <v>68</v>
      </c>
      <c r="AA41" t="s">
        <v>154</v>
      </c>
      <c r="AB41">
        <v>248</v>
      </c>
      <c r="AC41">
        <v>409</v>
      </c>
      <c r="AD41">
        <v>16</v>
      </c>
      <c r="AE41">
        <v>34</v>
      </c>
    </row>
    <row r="42" spans="1:31" x14ac:dyDescent="0.25">
      <c r="A42" t="s">
        <v>69</v>
      </c>
      <c r="B42">
        <v>174</v>
      </c>
      <c r="C42">
        <v>376</v>
      </c>
      <c r="D42">
        <v>122</v>
      </c>
      <c r="E42">
        <v>228</v>
      </c>
      <c r="G42" s="6">
        <f t="shared" si="1"/>
        <v>-137.03091423685311</v>
      </c>
      <c r="H42" s="6">
        <f t="shared" si="0"/>
        <v>176.53177074108285</v>
      </c>
      <c r="I42" s="7">
        <f t="shared" si="2"/>
        <v>47</v>
      </c>
      <c r="J42" s="7">
        <f t="shared" si="3"/>
        <v>47</v>
      </c>
      <c r="K42" s="7">
        <f t="shared" si="4"/>
        <v>0</v>
      </c>
      <c r="L42" s="11"/>
      <c r="M42" s="5"/>
      <c r="N42" s="5"/>
      <c r="Q42" t="s">
        <v>69</v>
      </c>
      <c r="R42" t="s">
        <v>154</v>
      </c>
      <c r="S42">
        <v>122</v>
      </c>
      <c r="T42">
        <v>228</v>
      </c>
      <c r="U42">
        <v>47</v>
      </c>
      <c r="V42">
        <v>10</v>
      </c>
      <c r="W42">
        <v>11</v>
      </c>
      <c r="Z42" t="s">
        <v>69</v>
      </c>
      <c r="AA42" t="s">
        <v>154</v>
      </c>
      <c r="AB42">
        <v>122</v>
      </c>
      <c r="AC42">
        <v>228</v>
      </c>
      <c r="AD42">
        <v>11</v>
      </c>
      <c r="AE42">
        <v>10</v>
      </c>
    </row>
    <row r="43" spans="1:31" x14ac:dyDescent="0.25">
      <c r="A43" t="s">
        <v>70</v>
      </c>
      <c r="B43">
        <v>330</v>
      </c>
      <c r="C43">
        <v>440</v>
      </c>
      <c r="D43">
        <v>297</v>
      </c>
      <c r="E43">
        <v>43</v>
      </c>
      <c r="G43" s="6">
        <f t="shared" si="1"/>
        <v>-87.137594773888253</v>
      </c>
      <c r="H43" s="6">
        <f t="shared" si="0"/>
        <v>96.659207266136804</v>
      </c>
      <c r="I43" s="7">
        <f t="shared" si="2"/>
        <v>177</v>
      </c>
      <c r="J43" s="7">
        <f t="shared" si="3"/>
        <v>177</v>
      </c>
      <c r="K43" s="7">
        <f t="shared" si="4"/>
        <v>0</v>
      </c>
      <c r="L43" s="11"/>
      <c r="M43" s="5"/>
      <c r="N43" s="5"/>
      <c r="Q43" t="s">
        <v>70</v>
      </c>
      <c r="R43" t="s">
        <v>154</v>
      </c>
      <c r="S43">
        <v>297</v>
      </c>
      <c r="T43">
        <v>43</v>
      </c>
      <c r="U43">
        <v>177</v>
      </c>
      <c r="V43">
        <v>35</v>
      </c>
      <c r="W43">
        <v>23</v>
      </c>
      <c r="Z43" t="s">
        <v>70</v>
      </c>
      <c r="AA43" t="s">
        <v>154</v>
      </c>
      <c r="AB43">
        <v>297</v>
      </c>
      <c r="AC43">
        <v>43</v>
      </c>
      <c r="AD43">
        <v>23</v>
      </c>
      <c r="AE43">
        <v>35</v>
      </c>
    </row>
    <row r="44" spans="1:31" x14ac:dyDescent="0.25">
      <c r="A44" t="s">
        <v>71</v>
      </c>
      <c r="B44">
        <v>344</v>
      </c>
      <c r="C44">
        <v>41</v>
      </c>
      <c r="D44">
        <v>322</v>
      </c>
      <c r="E44">
        <v>444</v>
      </c>
      <c r="G44" s="6">
        <f t="shared" si="1"/>
        <v>83.123169262563209</v>
      </c>
      <c r="H44" s="6">
        <f t="shared" si="0"/>
        <v>-89.438294667433453</v>
      </c>
      <c r="I44" s="7">
        <f t="shared" si="2"/>
        <v>173</v>
      </c>
      <c r="J44" s="7">
        <f t="shared" si="3"/>
        <v>0</v>
      </c>
      <c r="K44" s="7">
        <f t="shared" si="4"/>
        <v>173</v>
      </c>
      <c r="L44" s="11"/>
      <c r="M44" s="5"/>
      <c r="N44" s="5"/>
      <c r="Q44" t="s">
        <v>71</v>
      </c>
      <c r="R44" t="s">
        <v>156</v>
      </c>
      <c r="S44">
        <v>322</v>
      </c>
      <c r="T44">
        <v>444</v>
      </c>
      <c r="U44">
        <v>173</v>
      </c>
      <c r="V44">
        <v>39</v>
      </c>
      <c r="W44">
        <v>42</v>
      </c>
      <c r="Z44" t="s">
        <v>71</v>
      </c>
      <c r="AA44" t="s">
        <v>156</v>
      </c>
      <c r="AB44">
        <v>322</v>
      </c>
      <c r="AC44">
        <v>444</v>
      </c>
      <c r="AD44">
        <v>42</v>
      </c>
      <c r="AE44">
        <v>39</v>
      </c>
    </row>
    <row r="45" spans="1:31" x14ac:dyDescent="0.25">
      <c r="A45" t="s">
        <v>72</v>
      </c>
      <c r="B45">
        <v>125</v>
      </c>
      <c r="C45">
        <v>285</v>
      </c>
      <c r="D45">
        <v>157</v>
      </c>
      <c r="E45">
        <v>336</v>
      </c>
      <c r="G45" s="6">
        <f t="shared" si="1"/>
        <v>-167.00538320808349</v>
      </c>
      <c r="H45" s="6">
        <f t="shared" si="0"/>
        <v>-149.50374172003347</v>
      </c>
      <c r="I45" s="7">
        <f t="shared" si="2"/>
        <v>18</v>
      </c>
      <c r="J45" s="7">
        <f t="shared" si="3"/>
        <v>0</v>
      </c>
      <c r="K45" s="7">
        <f t="shared" si="4"/>
        <v>18</v>
      </c>
      <c r="L45" s="11"/>
      <c r="M45" s="5"/>
      <c r="N45" s="5"/>
      <c r="Q45" t="s">
        <v>72</v>
      </c>
      <c r="R45" t="s">
        <v>156</v>
      </c>
      <c r="S45">
        <v>157</v>
      </c>
      <c r="T45">
        <v>336</v>
      </c>
      <c r="U45">
        <v>18</v>
      </c>
      <c r="V45">
        <v>10</v>
      </c>
      <c r="W45">
        <v>24</v>
      </c>
      <c r="Z45" t="s">
        <v>72</v>
      </c>
      <c r="AA45" t="s">
        <v>156</v>
      </c>
      <c r="AB45">
        <v>157</v>
      </c>
      <c r="AC45">
        <v>336</v>
      </c>
      <c r="AD45">
        <v>24</v>
      </c>
      <c r="AE45">
        <v>10</v>
      </c>
    </row>
    <row r="46" spans="1:31" x14ac:dyDescent="0.25">
      <c r="A46" t="s">
        <v>73</v>
      </c>
      <c r="B46">
        <v>488</v>
      </c>
      <c r="C46">
        <v>131</v>
      </c>
      <c r="D46">
        <v>167</v>
      </c>
      <c r="E46">
        <v>369</v>
      </c>
      <c r="G46" s="6">
        <f t="shared" si="1"/>
        <v>32.975891197310439</v>
      </c>
      <c r="H46" s="6">
        <f t="shared" si="0"/>
        <v>-139.86451443776053</v>
      </c>
      <c r="I46" s="7">
        <f t="shared" si="2"/>
        <v>173</v>
      </c>
      <c r="J46" s="7">
        <f t="shared" si="3"/>
        <v>0</v>
      </c>
      <c r="K46" s="7">
        <f t="shared" si="4"/>
        <v>173</v>
      </c>
      <c r="L46" s="11"/>
      <c r="M46" s="5"/>
      <c r="N46" s="5"/>
      <c r="Q46" t="s">
        <v>73</v>
      </c>
      <c r="R46" t="s">
        <v>156</v>
      </c>
      <c r="S46">
        <v>167</v>
      </c>
      <c r="T46">
        <v>369</v>
      </c>
      <c r="U46">
        <v>173</v>
      </c>
      <c r="V46">
        <v>70</v>
      </c>
      <c r="W46">
        <v>59</v>
      </c>
      <c r="Z46" t="s">
        <v>73</v>
      </c>
      <c r="AA46" t="s">
        <v>156</v>
      </c>
      <c r="AB46">
        <v>167</v>
      </c>
      <c r="AC46">
        <v>369</v>
      </c>
      <c r="AD46">
        <v>59</v>
      </c>
      <c r="AE46">
        <v>70</v>
      </c>
    </row>
    <row r="47" spans="1:31" x14ac:dyDescent="0.25">
      <c r="A47" t="s">
        <v>74</v>
      </c>
      <c r="B47">
        <v>504</v>
      </c>
      <c r="C47">
        <v>162</v>
      </c>
      <c r="D47">
        <v>211</v>
      </c>
      <c r="E47">
        <v>409</v>
      </c>
      <c r="G47" s="6">
        <f t="shared" si="1"/>
        <v>22.972721330828662</v>
      </c>
      <c r="H47" s="6">
        <f t="shared" si="0"/>
        <v>-122.82081894747587</v>
      </c>
      <c r="I47" s="7">
        <f t="shared" si="2"/>
        <v>146</v>
      </c>
      <c r="J47" s="7">
        <f t="shared" si="3"/>
        <v>0</v>
      </c>
      <c r="K47" s="7">
        <f t="shared" si="4"/>
        <v>146</v>
      </c>
      <c r="L47" s="11"/>
      <c r="M47" s="5"/>
      <c r="N47" s="5"/>
      <c r="Q47" t="s">
        <v>74</v>
      </c>
      <c r="R47" t="s">
        <v>153</v>
      </c>
      <c r="S47">
        <v>211</v>
      </c>
      <c r="T47">
        <v>409</v>
      </c>
      <c r="U47">
        <v>146</v>
      </c>
      <c r="V47">
        <v>26</v>
      </c>
      <c r="W47">
        <v>76</v>
      </c>
      <c r="Z47" t="s">
        <v>74</v>
      </c>
      <c r="AA47" t="s">
        <v>153</v>
      </c>
      <c r="AB47">
        <v>211</v>
      </c>
      <c r="AC47">
        <v>409</v>
      </c>
      <c r="AD47">
        <v>76</v>
      </c>
      <c r="AE47">
        <v>26</v>
      </c>
    </row>
    <row r="48" spans="1:31" x14ac:dyDescent="0.25">
      <c r="A48" t="s">
        <v>75</v>
      </c>
      <c r="B48">
        <v>184</v>
      </c>
      <c r="C48">
        <v>94</v>
      </c>
      <c r="D48">
        <v>286</v>
      </c>
      <c r="E48">
        <v>41</v>
      </c>
      <c r="G48" s="6">
        <f t="shared" si="1"/>
        <v>132.96908576314689</v>
      </c>
      <c r="H48" s="6">
        <f t="shared" si="0"/>
        <v>99.69560992338242</v>
      </c>
      <c r="I48" s="7">
        <f t="shared" si="2"/>
        <v>34</v>
      </c>
      <c r="J48" s="7">
        <f t="shared" si="3"/>
        <v>34</v>
      </c>
      <c r="K48" s="7">
        <f t="shared" si="4"/>
        <v>0</v>
      </c>
      <c r="L48" s="11"/>
      <c r="M48" s="5"/>
      <c r="N48" s="5"/>
      <c r="Q48" t="s">
        <v>75</v>
      </c>
      <c r="R48" t="s">
        <v>153</v>
      </c>
      <c r="S48">
        <v>286</v>
      </c>
      <c r="T48">
        <v>41</v>
      </c>
      <c r="U48">
        <v>34</v>
      </c>
      <c r="V48">
        <v>31</v>
      </c>
      <c r="W48">
        <v>74</v>
      </c>
      <c r="Z48" t="s">
        <v>75</v>
      </c>
      <c r="AA48" t="s">
        <v>153</v>
      </c>
      <c r="AB48">
        <v>286</v>
      </c>
      <c r="AC48">
        <v>41</v>
      </c>
      <c r="AD48">
        <v>74</v>
      </c>
      <c r="AE48">
        <v>31</v>
      </c>
    </row>
    <row r="49" spans="1:31" x14ac:dyDescent="0.25">
      <c r="A49" t="s">
        <v>76</v>
      </c>
      <c r="B49">
        <v>200</v>
      </c>
      <c r="C49">
        <v>400</v>
      </c>
      <c r="D49">
        <v>295</v>
      </c>
      <c r="E49">
        <v>45</v>
      </c>
      <c r="G49" s="6">
        <f t="shared" si="1"/>
        <v>-126.86989764584402</v>
      </c>
      <c r="H49" s="6">
        <f t="shared" si="0"/>
        <v>97.30575953331082</v>
      </c>
      <c r="I49" s="7">
        <f t="shared" si="2"/>
        <v>136</v>
      </c>
      <c r="J49" s="7">
        <f t="shared" si="3"/>
        <v>136</v>
      </c>
      <c r="K49" s="7">
        <f t="shared" si="4"/>
        <v>0</v>
      </c>
      <c r="L49" s="11"/>
      <c r="M49" s="5"/>
      <c r="N49" s="5"/>
      <c r="Q49" t="s">
        <v>76</v>
      </c>
      <c r="R49" t="s">
        <v>153</v>
      </c>
      <c r="S49">
        <v>295</v>
      </c>
      <c r="T49">
        <v>45</v>
      </c>
      <c r="U49">
        <v>136</v>
      </c>
      <c r="V49">
        <v>18</v>
      </c>
      <c r="W49">
        <v>26</v>
      </c>
      <c r="Z49" t="s">
        <v>76</v>
      </c>
      <c r="AA49" t="s">
        <v>153</v>
      </c>
      <c r="AB49">
        <v>295</v>
      </c>
      <c r="AC49">
        <v>45</v>
      </c>
      <c r="AD49">
        <v>26</v>
      </c>
      <c r="AE49">
        <v>18</v>
      </c>
    </row>
    <row r="50" spans="1:31" x14ac:dyDescent="0.25">
      <c r="A50" t="s">
        <v>77</v>
      </c>
      <c r="B50">
        <v>239</v>
      </c>
      <c r="C50">
        <v>57</v>
      </c>
      <c r="D50">
        <v>149</v>
      </c>
      <c r="E50">
        <v>140</v>
      </c>
      <c r="G50" s="6">
        <f t="shared" si="1"/>
        <v>113.87528085392751</v>
      </c>
      <c r="H50" s="6">
        <f t="shared" si="0"/>
        <v>149.68110379924266</v>
      </c>
      <c r="I50" s="7">
        <f t="shared" si="2"/>
        <v>36</v>
      </c>
      <c r="J50" s="7">
        <f t="shared" si="3"/>
        <v>36</v>
      </c>
      <c r="K50" s="7">
        <f t="shared" si="4"/>
        <v>0</v>
      </c>
      <c r="L50" s="11"/>
      <c r="M50" s="5"/>
      <c r="N50" s="5"/>
      <c r="Q50" t="s">
        <v>77</v>
      </c>
      <c r="R50" t="s">
        <v>155</v>
      </c>
      <c r="S50">
        <v>149</v>
      </c>
      <c r="T50">
        <v>140</v>
      </c>
      <c r="U50">
        <v>36</v>
      </c>
      <c r="V50">
        <v>42</v>
      </c>
      <c r="W50">
        <v>70</v>
      </c>
      <c r="Z50" t="s">
        <v>77</v>
      </c>
      <c r="AA50" t="s">
        <v>155</v>
      </c>
      <c r="AB50">
        <v>149</v>
      </c>
      <c r="AC50">
        <v>140</v>
      </c>
      <c r="AD50">
        <v>70</v>
      </c>
      <c r="AE50">
        <v>42</v>
      </c>
    </row>
    <row r="51" spans="1:31" x14ac:dyDescent="0.25">
      <c r="A51" t="s">
        <v>78</v>
      </c>
      <c r="B51">
        <v>408</v>
      </c>
      <c r="C51">
        <v>60</v>
      </c>
      <c r="D51">
        <v>518</v>
      </c>
      <c r="E51">
        <v>214</v>
      </c>
      <c r="G51" s="6">
        <f t="shared" si="1"/>
        <v>63.946504689509048</v>
      </c>
      <c r="H51" s="6">
        <f t="shared" si="0"/>
        <v>7.4808861795236776</v>
      </c>
      <c r="I51" s="7">
        <f t="shared" si="2"/>
        <v>57</v>
      </c>
      <c r="J51" s="7">
        <f t="shared" si="3"/>
        <v>57</v>
      </c>
      <c r="K51" s="7">
        <f t="shared" si="4"/>
        <v>0</v>
      </c>
      <c r="L51" s="11"/>
      <c r="M51" s="5"/>
      <c r="N51" s="5"/>
      <c r="Q51" t="s">
        <v>78</v>
      </c>
      <c r="R51" t="s">
        <v>155</v>
      </c>
      <c r="S51">
        <v>518</v>
      </c>
      <c r="T51">
        <v>214</v>
      </c>
      <c r="U51">
        <v>57</v>
      </c>
      <c r="V51">
        <v>49</v>
      </c>
      <c r="W51">
        <v>53</v>
      </c>
      <c r="Z51" t="s">
        <v>78</v>
      </c>
      <c r="AA51" t="s">
        <v>155</v>
      </c>
      <c r="AB51">
        <v>518</v>
      </c>
      <c r="AC51">
        <v>214</v>
      </c>
      <c r="AD51">
        <v>53</v>
      </c>
      <c r="AE51">
        <v>49</v>
      </c>
    </row>
    <row r="52" spans="1:31" x14ac:dyDescent="0.25">
      <c r="A52" t="s">
        <v>79</v>
      </c>
      <c r="B52">
        <v>154</v>
      </c>
      <c r="C52">
        <v>352</v>
      </c>
      <c r="D52">
        <v>153</v>
      </c>
      <c r="E52">
        <v>351</v>
      </c>
      <c r="G52" s="6">
        <f t="shared" si="1"/>
        <v>-145.9925075802677</v>
      </c>
      <c r="H52" s="6">
        <f t="shared" si="0"/>
        <v>-146.38917969805451</v>
      </c>
      <c r="I52" s="7">
        <f t="shared" si="2"/>
        <v>1</v>
      </c>
      <c r="J52" s="7">
        <f t="shared" si="3"/>
        <v>0</v>
      </c>
      <c r="K52" s="7">
        <f t="shared" si="4"/>
        <v>1</v>
      </c>
      <c r="L52" s="11"/>
      <c r="M52" s="5"/>
      <c r="N52" s="5"/>
      <c r="Q52" t="s">
        <v>79</v>
      </c>
      <c r="R52" t="s">
        <v>155</v>
      </c>
      <c r="S52">
        <v>153</v>
      </c>
      <c r="T52">
        <v>351</v>
      </c>
      <c r="U52">
        <v>1</v>
      </c>
      <c r="V52">
        <v>16</v>
      </c>
      <c r="W52">
        <v>49</v>
      </c>
      <c r="Z52" t="s">
        <v>79</v>
      </c>
      <c r="AA52" t="s">
        <v>155</v>
      </c>
      <c r="AB52">
        <v>153</v>
      </c>
      <c r="AC52">
        <v>351</v>
      </c>
      <c r="AD52">
        <v>49</v>
      </c>
      <c r="AE52">
        <v>16</v>
      </c>
    </row>
    <row r="53" spans="1:31" x14ac:dyDescent="0.25">
      <c r="A53" t="s">
        <v>80</v>
      </c>
      <c r="B53">
        <v>514</v>
      </c>
      <c r="C53">
        <v>192</v>
      </c>
      <c r="D53">
        <v>183</v>
      </c>
      <c r="E53">
        <v>374</v>
      </c>
      <c r="G53" s="6">
        <f t="shared" si="1"/>
        <v>13.89717631501536</v>
      </c>
      <c r="H53" s="6">
        <f t="shared" si="0"/>
        <v>-135.63424471442613</v>
      </c>
      <c r="I53" s="7">
        <f t="shared" si="2"/>
        <v>150</v>
      </c>
      <c r="J53" s="7">
        <f t="shared" si="3"/>
        <v>0</v>
      </c>
      <c r="K53" s="7">
        <f t="shared" si="4"/>
        <v>150</v>
      </c>
      <c r="L53" s="11"/>
      <c r="M53" s="5"/>
      <c r="N53" s="5"/>
      <c r="Q53" t="s">
        <v>80</v>
      </c>
      <c r="R53" t="s">
        <v>154</v>
      </c>
      <c r="S53">
        <v>183</v>
      </c>
      <c r="T53">
        <v>374</v>
      </c>
      <c r="U53">
        <v>150</v>
      </c>
      <c r="V53">
        <v>26</v>
      </c>
      <c r="W53">
        <v>28</v>
      </c>
      <c r="Z53" t="s">
        <v>80</v>
      </c>
      <c r="AA53" t="s">
        <v>154</v>
      </c>
      <c r="AB53">
        <v>183</v>
      </c>
      <c r="AC53">
        <v>374</v>
      </c>
      <c r="AD53">
        <v>28</v>
      </c>
      <c r="AE53">
        <v>26</v>
      </c>
    </row>
    <row r="54" spans="1:31" x14ac:dyDescent="0.25">
      <c r="A54" t="s">
        <v>81</v>
      </c>
      <c r="B54">
        <v>375</v>
      </c>
      <c r="C54">
        <v>48</v>
      </c>
      <c r="D54">
        <v>214</v>
      </c>
      <c r="E54">
        <v>396</v>
      </c>
      <c r="G54" s="6">
        <f t="shared" si="1"/>
        <v>74.015198479765417</v>
      </c>
      <c r="H54" s="6">
        <f t="shared" si="0"/>
        <v>-124.19560540246076</v>
      </c>
      <c r="I54" s="7">
        <f t="shared" si="2"/>
        <v>162</v>
      </c>
      <c r="J54" s="7">
        <f t="shared" si="3"/>
        <v>0</v>
      </c>
      <c r="K54" s="7">
        <f t="shared" si="4"/>
        <v>162</v>
      </c>
      <c r="L54" s="11"/>
      <c r="M54" s="5"/>
      <c r="N54" s="5"/>
      <c r="Q54" t="s">
        <v>81</v>
      </c>
      <c r="R54" t="s">
        <v>154</v>
      </c>
      <c r="S54">
        <v>214</v>
      </c>
      <c r="T54">
        <v>396</v>
      </c>
      <c r="U54">
        <v>162</v>
      </c>
      <c r="V54">
        <v>61</v>
      </c>
      <c r="W54">
        <v>39</v>
      </c>
      <c r="Z54" t="s">
        <v>81</v>
      </c>
      <c r="AA54" t="s">
        <v>154</v>
      </c>
      <c r="AB54">
        <v>214</v>
      </c>
      <c r="AC54">
        <v>396</v>
      </c>
      <c r="AD54">
        <v>39</v>
      </c>
      <c r="AE54">
        <v>61</v>
      </c>
    </row>
    <row r="55" spans="1:31" x14ac:dyDescent="0.25">
      <c r="A55" t="s">
        <v>82</v>
      </c>
      <c r="B55">
        <v>232</v>
      </c>
      <c r="C55">
        <v>420</v>
      </c>
      <c r="D55">
        <v>295</v>
      </c>
      <c r="E55">
        <v>423</v>
      </c>
      <c r="G55" s="6">
        <f t="shared" si="1"/>
        <v>-116.05349531049096</v>
      </c>
      <c r="H55" s="6">
        <f t="shared" si="0"/>
        <v>-97.779137190914369</v>
      </c>
      <c r="I55" s="7">
        <f t="shared" si="2"/>
        <v>19</v>
      </c>
      <c r="J55" s="7">
        <f t="shared" si="3"/>
        <v>0</v>
      </c>
      <c r="K55" s="7">
        <f t="shared" si="4"/>
        <v>19</v>
      </c>
      <c r="L55" s="11"/>
      <c r="M55" s="5"/>
      <c r="N55" s="5"/>
      <c r="Q55" t="s">
        <v>82</v>
      </c>
      <c r="R55" t="s">
        <v>154</v>
      </c>
      <c r="S55">
        <v>295</v>
      </c>
      <c r="T55">
        <v>423</v>
      </c>
      <c r="U55">
        <v>19</v>
      </c>
      <c r="V55">
        <v>70</v>
      </c>
      <c r="W55">
        <v>51</v>
      </c>
      <c r="Z55" t="s">
        <v>82</v>
      </c>
      <c r="AA55" t="s">
        <v>154</v>
      </c>
      <c r="AB55">
        <v>295</v>
      </c>
      <c r="AC55">
        <v>423</v>
      </c>
      <c r="AD55">
        <v>51</v>
      </c>
      <c r="AE55">
        <v>70</v>
      </c>
    </row>
    <row r="56" spans="1:31" x14ac:dyDescent="0.25">
      <c r="A56" t="s">
        <v>83</v>
      </c>
      <c r="B56">
        <v>265</v>
      </c>
      <c r="C56">
        <v>432</v>
      </c>
      <c r="D56">
        <v>214</v>
      </c>
      <c r="E56">
        <v>397</v>
      </c>
      <c r="G56" s="6">
        <f t="shared" si="1"/>
        <v>-105.98480152023457</v>
      </c>
      <c r="H56" s="6">
        <f t="shared" si="0"/>
        <v>-124.02561730324634</v>
      </c>
      <c r="I56" s="7">
        <f t="shared" si="2"/>
        <v>19</v>
      </c>
      <c r="J56" s="7">
        <f t="shared" si="3"/>
        <v>0</v>
      </c>
      <c r="K56" s="7">
        <f t="shared" si="4"/>
        <v>19</v>
      </c>
      <c r="L56" s="11"/>
      <c r="M56" s="5"/>
      <c r="N56" s="5"/>
      <c r="Q56" t="s">
        <v>83</v>
      </c>
      <c r="R56" t="s">
        <v>156</v>
      </c>
      <c r="S56">
        <v>214</v>
      </c>
      <c r="T56">
        <v>397</v>
      </c>
      <c r="U56">
        <v>19</v>
      </c>
      <c r="V56">
        <v>11</v>
      </c>
      <c r="W56">
        <v>32</v>
      </c>
      <c r="Z56" t="s">
        <v>83</v>
      </c>
      <c r="AA56" t="s">
        <v>156</v>
      </c>
      <c r="AB56">
        <v>214</v>
      </c>
      <c r="AC56">
        <v>397</v>
      </c>
      <c r="AD56">
        <v>32</v>
      </c>
      <c r="AE56">
        <v>11</v>
      </c>
    </row>
    <row r="57" spans="1:31" x14ac:dyDescent="0.25">
      <c r="A57" t="s">
        <v>84</v>
      </c>
      <c r="B57">
        <v>137</v>
      </c>
      <c r="C57">
        <v>321</v>
      </c>
      <c r="D57">
        <v>144</v>
      </c>
      <c r="E57">
        <v>149</v>
      </c>
      <c r="G57" s="6">
        <f t="shared" si="1"/>
        <v>-156.12471914607249</v>
      </c>
      <c r="H57" s="6">
        <f t="shared" si="0"/>
        <v>152.65898119613303</v>
      </c>
      <c r="I57" s="7">
        <f t="shared" si="2"/>
        <v>52</v>
      </c>
      <c r="J57" s="7">
        <f t="shared" si="3"/>
        <v>52</v>
      </c>
      <c r="K57" s="7">
        <f t="shared" si="4"/>
        <v>0</v>
      </c>
      <c r="L57" s="11"/>
      <c r="M57" s="5"/>
      <c r="N57" s="5"/>
      <c r="Q57" t="s">
        <v>84</v>
      </c>
      <c r="R57" t="s">
        <v>156</v>
      </c>
      <c r="S57">
        <v>144</v>
      </c>
      <c r="T57">
        <v>149</v>
      </c>
      <c r="U57">
        <v>52</v>
      </c>
      <c r="V57">
        <v>38</v>
      </c>
      <c r="W57">
        <v>26</v>
      </c>
      <c r="Z57" t="s">
        <v>84</v>
      </c>
      <c r="AA57" t="s">
        <v>156</v>
      </c>
      <c r="AB57">
        <v>144</v>
      </c>
      <c r="AC57">
        <v>149</v>
      </c>
      <c r="AD57">
        <v>26</v>
      </c>
      <c r="AE57">
        <v>38</v>
      </c>
    </row>
    <row r="58" spans="1:31" x14ac:dyDescent="0.25">
      <c r="A58" t="s">
        <v>85</v>
      </c>
      <c r="B58">
        <v>464</v>
      </c>
      <c r="C58">
        <v>101</v>
      </c>
      <c r="D58">
        <v>457</v>
      </c>
      <c r="E58">
        <v>375</v>
      </c>
      <c r="G58" s="6">
        <f t="shared" si="1"/>
        <v>43.987812386017552</v>
      </c>
      <c r="H58" s="6">
        <f t="shared" si="0"/>
        <v>-44.578715095831406</v>
      </c>
      <c r="I58" s="7">
        <f t="shared" si="2"/>
        <v>89</v>
      </c>
      <c r="J58" s="7">
        <f t="shared" si="3"/>
        <v>0</v>
      </c>
      <c r="K58" s="7">
        <f t="shared" si="4"/>
        <v>89</v>
      </c>
      <c r="L58" s="11"/>
      <c r="M58" s="5"/>
      <c r="N58" s="5"/>
      <c r="Q58" t="s">
        <v>85</v>
      </c>
      <c r="R58" t="s">
        <v>156</v>
      </c>
      <c r="S58">
        <v>457</v>
      </c>
      <c r="T58">
        <v>375</v>
      </c>
      <c r="U58">
        <v>89</v>
      </c>
      <c r="V58">
        <v>7</v>
      </c>
      <c r="W58">
        <v>31</v>
      </c>
      <c r="Z58" t="s">
        <v>85</v>
      </c>
      <c r="AA58" t="s">
        <v>156</v>
      </c>
      <c r="AB58">
        <v>457</v>
      </c>
      <c r="AC58">
        <v>375</v>
      </c>
      <c r="AD58">
        <v>31</v>
      </c>
      <c r="AE58">
        <v>7</v>
      </c>
    </row>
    <row r="59" spans="1:31" x14ac:dyDescent="0.25">
      <c r="A59" t="s">
        <v>86</v>
      </c>
      <c r="B59">
        <v>181</v>
      </c>
      <c r="C59">
        <v>96</v>
      </c>
      <c r="D59">
        <v>145</v>
      </c>
      <c r="E59">
        <v>141</v>
      </c>
      <c r="G59" s="6">
        <f t="shared" si="1"/>
        <v>133.98781238601754</v>
      </c>
      <c r="H59" s="6">
        <f t="shared" si="0"/>
        <v>150.50253879163162</v>
      </c>
      <c r="I59" s="7">
        <f t="shared" si="2"/>
        <v>17</v>
      </c>
      <c r="J59" s="7">
        <f t="shared" si="3"/>
        <v>17</v>
      </c>
      <c r="K59" s="7">
        <f t="shared" si="4"/>
        <v>0</v>
      </c>
      <c r="L59" s="11"/>
      <c r="M59" s="5"/>
      <c r="N59" s="5"/>
      <c r="Q59" t="s">
        <v>86</v>
      </c>
      <c r="R59" t="s">
        <v>153</v>
      </c>
      <c r="S59">
        <v>145</v>
      </c>
      <c r="T59">
        <v>141</v>
      </c>
      <c r="U59">
        <v>17</v>
      </c>
      <c r="V59">
        <v>52</v>
      </c>
      <c r="W59">
        <v>88</v>
      </c>
      <c r="Z59" t="s">
        <v>86</v>
      </c>
      <c r="AA59" t="s">
        <v>153</v>
      </c>
      <c r="AB59">
        <v>145</v>
      </c>
      <c r="AC59">
        <v>141</v>
      </c>
      <c r="AD59">
        <v>88</v>
      </c>
      <c r="AE59">
        <v>52</v>
      </c>
    </row>
    <row r="60" spans="1:31" x14ac:dyDescent="0.25">
      <c r="A60" t="s">
        <v>87</v>
      </c>
      <c r="B60">
        <v>140</v>
      </c>
      <c r="C60">
        <v>152</v>
      </c>
      <c r="D60">
        <v>146</v>
      </c>
      <c r="E60">
        <v>142</v>
      </c>
      <c r="G60" s="6">
        <f t="shared" si="1"/>
        <v>153.94650468950906</v>
      </c>
      <c r="H60" s="6">
        <f t="shared" si="0"/>
        <v>150.61098853367966</v>
      </c>
      <c r="I60" s="7">
        <f t="shared" si="2"/>
        <v>4</v>
      </c>
      <c r="J60" s="7">
        <f t="shared" si="3"/>
        <v>4</v>
      </c>
      <c r="K60" s="7">
        <f t="shared" si="4"/>
        <v>0</v>
      </c>
      <c r="L60" s="11"/>
      <c r="M60" s="5"/>
      <c r="N60" s="5"/>
      <c r="Q60" t="s">
        <v>87</v>
      </c>
      <c r="R60" t="s">
        <v>153</v>
      </c>
      <c r="S60">
        <v>146</v>
      </c>
      <c r="T60">
        <v>142</v>
      </c>
      <c r="U60">
        <v>4</v>
      </c>
      <c r="V60">
        <v>20</v>
      </c>
      <c r="W60">
        <v>40</v>
      </c>
      <c r="Z60" t="s">
        <v>87</v>
      </c>
      <c r="AA60" t="s">
        <v>153</v>
      </c>
      <c r="AB60">
        <v>146</v>
      </c>
      <c r="AC60">
        <v>142</v>
      </c>
      <c r="AD60">
        <v>40</v>
      </c>
      <c r="AE60">
        <v>20</v>
      </c>
    </row>
    <row r="61" spans="1:31" x14ac:dyDescent="0.25">
      <c r="A61" t="s">
        <v>88</v>
      </c>
      <c r="B61">
        <v>334</v>
      </c>
      <c r="C61">
        <v>440</v>
      </c>
      <c r="D61">
        <v>320</v>
      </c>
      <c r="E61">
        <v>40</v>
      </c>
      <c r="G61" s="6">
        <f t="shared" si="1"/>
        <v>-85.995827059290605</v>
      </c>
      <c r="H61" s="6">
        <f t="shared" si="0"/>
        <v>90</v>
      </c>
      <c r="I61" s="7">
        <f t="shared" si="2"/>
        <v>176</v>
      </c>
      <c r="J61" s="7">
        <f t="shared" si="3"/>
        <v>176</v>
      </c>
      <c r="K61" s="7">
        <f t="shared" si="4"/>
        <v>0</v>
      </c>
      <c r="L61" s="11"/>
      <c r="M61" s="5"/>
      <c r="N61" s="5"/>
      <c r="Q61" t="s">
        <v>88</v>
      </c>
      <c r="R61" t="s">
        <v>153</v>
      </c>
      <c r="S61">
        <v>320</v>
      </c>
      <c r="T61">
        <v>40</v>
      </c>
      <c r="U61">
        <v>176</v>
      </c>
      <c r="V61">
        <v>46</v>
      </c>
      <c r="W61">
        <v>59</v>
      </c>
      <c r="Z61" t="s">
        <v>88</v>
      </c>
      <c r="AA61" t="s">
        <v>153</v>
      </c>
      <c r="AB61">
        <v>320</v>
      </c>
      <c r="AC61">
        <v>40</v>
      </c>
      <c r="AD61">
        <v>59</v>
      </c>
      <c r="AE61">
        <v>46</v>
      </c>
    </row>
    <row r="62" spans="1:31" x14ac:dyDescent="0.25">
      <c r="A62" t="s">
        <v>89</v>
      </c>
      <c r="B62">
        <v>208</v>
      </c>
      <c r="C62">
        <v>406</v>
      </c>
      <c r="D62">
        <v>190</v>
      </c>
      <c r="E62">
        <v>387</v>
      </c>
      <c r="G62" s="6">
        <f t="shared" si="1"/>
        <v>-124.00749241973227</v>
      </c>
      <c r="H62" s="6">
        <f t="shared" si="0"/>
        <v>-131.48805734830106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  <c r="Q62" t="s">
        <v>89</v>
      </c>
      <c r="R62" t="s">
        <v>155</v>
      </c>
      <c r="S62">
        <v>190</v>
      </c>
      <c r="T62">
        <v>387</v>
      </c>
      <c r="U62">
        <v>8</v>
      </c>
      <c r="V62">
        <v>56</v>
      </c>
      <c r="W62">
        <v>90</v>
      </c>
      <c r="Z62" t="s">
        <v>89</v>
      </c>
      <c r="AA62" t="s">
        <v>155</v>
      </c>
      <c r="AB62">
        <v>190</v>
      </c>
      <c r="AC62">
        <v>387</v>
      </c>
      <c r="AD62">
        <v>90</v>
      </c>
      <c r="AE62">
        <v>56</v>
      </c>
    </row>
    <row r="63" spans="1:31" x14ac:dyDescent="0.25">
      <c r="A63" t="s">
        <v>90</v>
      </c>
      <c r="B63">
        <v>368</v>
      </c>
      <c r="C63">
        <v>46</v>
      </c>
      <c r="D63">
        <v>121</v>
      </c>
      <c r="E63">
        <v>232</v>
      </c>
      <c r="G63" s="6">
        <f t="shared" si="1"/>
        <v>76.102823684984642</v>
      </c>
      <c r="H63" s="6">
        <f t="shared" si="0"/>
        <v>177.69789170756337</v>
      </c>
      <c r="I63" s="7">
        <f t="shared" si="2"/>
        <v>102</v>
      </c>
      <c r="J63" s="7">
        <f t="shared" si="3"/>
        <v>102</v>
      </c>
      <c r="K63" s="7">
        <f t="shared" si="4"/>
        <v>0</v>
      </c>
      <c r="L63" s="11"/>
      <c r="M63" s="5"/>
      <c r="N63" s="5"/>
      <c r="Q63" t="s">
        <v>90</v>
      </c>
      <c r="R63" t="s">
        <v>155</v>
      </c>
      <c r="S63">
        <v>121</v>
      </c>
      <c r="T63">
        <v>232</v>
      </c>
      <c r="U63">
        <v>102</v>
      </c>
      <c r="V63">
        <v>52</v>
      </c>
      <c r="W63">
        <v>61</v>
      </c>
      <c r="Z63" t="s">
        <v>90</v>
      </c>
      <c r="AA63" t="s">
        <v>155</v>
      </c>
      <c r="AB63">
        <v>121</v>
      </c>
      <c r="AC63">
        <v>232</v>
      </c>
      <c r="AD63">
        <v>61</v>
      </c>
      <c r="AE63">
        <v>52</v>
      </c>
    </row>
    <row r="64" spans="1:31" x14ac:dyDescent="0.25">
      <c r="A64" t="s">
        <v>91</v>
      </c>
      <c r="B64">
        <v>140</v>
      </c>
      <c r="C64">
        <v>328</v>
      </c>
      <c r="D64">
        <v>122</v>
      </c>
      <c r="E64">
        <v>252</v>
      </c>
      <c r="G64" s="6">
        <f t="shared" si="1"/>
        <v>-153.94650468950906</v>
      </c>
      <c r="H64" s="6">
        <f t="shared" si="0"/>
        <v>-176.53177074108285</v>
      </c>
      <c r="I64" s="7">
        <f t="shared" si="2"/>
        <v>23</v>
      </c>
      <c r="J64" s="7">
        <f t="shared" si="3"/>
        <v>0</v>
      </c>
      <c r="K64" s="7">
        <f t="shared" si="4"/>
        <v>23</v>
      </c>
      <c r="L64" s="11"/>
      <c r="M64" s="5"/>
      <c r="N64" s="5"/>
      <c r="Q64" t="s">
        <v>91</v>
      </c>
      <c r="R64" t="s">
        <v>155</v>
      </c>
      <c r="S64">
        <v>122</v>
      </c>
      <c r="T64">
        <v>252</v>
      </c>
      <c r="U64">
        <v>23</v>
      </c>
      <c r="V64">
        <v>17</v>
      </c>
      <c r="W64">
        <v>12</v>
      </c>
      <c r="Z64" t="s">
        <v>91</v>
      </c>
      <c r="AA64" t="s">
        <v>155</v>
      </c>
      <c r="AB64">
        <v>122</v>
      </c>
      <c r="AC64">
        <v>252</v>
      </c>
      <c r="AD64">
        <v>12</v>
      </c>
      <c r="AE64">
        <v>17</v>
      </c>
    </row>
    <row r="65" spans="1:31" x14ac:dyDescent="0.25">
      <c r="A65" t="s">
        <v>92</v>
      </c>
      <c r="B65">
        <v>121</v>
      </c>
      <c r="C65">
        <v>261</v>
      </c>
      <c r="D65">
        <v>162</v>
      </c>
      <c r="E65">
        <v>117</v>
      </c>
      <c r="G65" s="6">
        <f t="shared" si="1"/>
        <v>-173.97600691768037</v>
      </c>
      <c r="H65" s="6">
        <f t="shared" si="0"/>
        <v>142.09991964463163</v>
      </c>
      <c r="I65" s="7">
        <f t="shared" si="2"/>
        <v>44</v>
      </c>
      <c r="J65" s="7">
        <f t="shared" si="3"/>
        <v>44</v>
      </c>
      <c r="K65" s="7">
        <f t="shared" si="4"/>
        <v>0</v>
      </c>
      <c r="L65" s="11"/>
      <c r="M65" s="5"/>
      <c r="N65" s="5"/>
      <c r="Q65" t="s">
        <v>92</v>
      </c>
      <c r="R65" t="s">
        <v>154</v>
      </c>
      <c r="S65">
        <v>162</v>
      </c>
      <c r="T65">
        <v>117</v>
      </c>
      <c r="U65">
        <v>44</v>
      </c>
      <c r="V65">
        <v>35</v>
      </c>
      <c r="W65">
        <v>10</v>
      </c>
      <c r="Z65" t="s">
        <v>92</v>
      </c>
      <c r="AA65" t="s">
        <v>154</v>
      </c>
      <c r="AB65">
        <v>162</v>
      </c>
      <c r="AC65">
        <v>117</v>
      </c>
      <c r="AD65">
        <v>10</v>
      </c>
      <c r="AE65">
        <v>35</v>
      </c>
    </row>
    <row r="66" spans="1:31" x14ac:dyDescent="0.25">
      <c r="A66" t="s">
        <v>93</v>
      </c>
      <c r="B66">
        <v>265</v>
      </c>
      <c r="C66">
        <v>48</v>
      </c>
      <c r="D66">
        <v>119</v>
      </c>
      <c r="E66">
        <v>235</v>
      </c>
      <c r="G66" s="6">
        <f t="shared" si="1"/>
        <v>105.98480152023457</v>
      </c>
      <c r="H66" s="6">
        <f t="shared" ref="H66:H121" si="5">ATAN2(2*(D66-$M$2/2)/$M$4,2*($N$2/2-E66)/$M$4)*180/PI()</f>
        <v>178.57502572748459</v>
      </c>
      <c r="I66" s="7">
        <f t="shared" si="2"/>
        <v>73</v>
      </c>
      <c r="J66" s="7">
        <f t="shared" si="3"/>
        <v>73</v>
      </c>
      <c r="K66" s="7">
        <f t="shared" si="4"/>
        <v>0</v>
      </c>
      <c r="L66" s="11"/>
      <c r="M66" s="5"/>
      <c r="N66" s="5"/>
      <c r="Q66" t="s">
        <v>93</v>
      </c>
      <c r="R66" t="s">
        <v>154</v>
      </c>
      <c r="S66">
        <v>119</v>
      </c>
      <c r="T66">
        <v>235</v>
      </c>
      <c r="U66">
        <v>73</v>
      </c>
      <c r="V66">
        <v>38</v>
      </c>
      <c r="W66">
        <v>11</v>
      </c>
      <c r="Z66" t="s">
        <v>93</v>
      </c>
      <c r="AA66" t="s">
        <v>154</v>
      </c>
      <c r="AB66">
        <v>119</v>
      </c>
      <c r="AC66">
        <v>235</v>
      </c>
      <c r="AD66">
        <v>11</v>
      </c>
      <c r="AE66">
        <v>38</v>
      </c>
    </row>
    <row r="67" spans="1:31" x14ac:dyDescent="0.25">
      <c r="A67" t="s">
        <v>94</v>
      </c>
      <c r="B67">
        <v>438</v>
      </c>
      <c r="C67">
        <v>402</v>
      </c>
      <c r="D67">
        <v>492</v>
      </c>
      <c r="E67">
        <v>343</v>
      </c>
      <c r="G67" s="6">
        <f t="shared" ref="G67:G121" si="6">ATAN2(2*(B67-$M$2/2)/$M$4,2*($N$2/2-C67)/$M$4)*180/PI()</f>
        <v>-53.930590100418996</v>
      </c>
      <c r="H67" s="6">
        <f t="shared" si="5"/>
        <v>-30.914743901160413</v>
      </c>
      <c r="I67" s="7">
        <f t="shared" ref="I67:I121" si="7">MAX(1,CEILING(MIN(MOD(G67-H67,360),MOD(H67-G67,360)),1))</f>
        <v>24</v>
      </c>
      <c r="J67" s="7">
        <f t="shared" ref="J67:J121" si="8">IF(H67&gt;1,I67,0)</f>
        <v>0</v>
      </c>
      <c r="K67" s="7">
        <f t="shared" ref="K67:K121" si="9">IF(H67&lt;1,I67,0)</f>
        <v>24</v>
      </c>
      <c r="L67" s="11"/>
      <c r="M67" s="5"/>
      <c r="N67" s="5"/>
      <c r="Q67" t="s">
        <v>94</v>
      </c>
      <c r="R67" t="s">
        <v>154</v>
      </c>
      <c r="S67">
        <v>492</v>
      </c>
      <c r="T67">
        <v>343</v>
      </c>
      <c r="U67">
        <v>24</v>
      </c>
      <c r="V67">
        <v>65</v>
      </c>
      <c r="W67">
        <v>74</v>
      </c>
      <c r="Z67" t="s">
        <v>94</v>
      </c>
      <c r="AA67" t="s">
        <v>154</v>
      </c>
      <c r="AB67">
        <v>492</v>
      </c>
      <c r="AC67">
        <v>343</v>
      </c>
      <c r="AD67">
        <v>74</v>
      </c>
      <c r="AE67">
        <v>65</v>
      </c>
    </row>
    <row r="68" spans="1:31" x14ac:dyDescent="0.25">
      <c r="A68" t="s">
        <v>95</v>
      </c>
      <c r="B68">
        <v>519</v>
      </c>
      <c r="C68">
        <v>219</v>
      </c>
      <c r="D68">
        <v>313</v>
      </c>
      <c r="E68">
        <v>437</v>
      </c>
      <c r="G68" s="6">
        <f t="shared" si="6"/>
        <v>6.0239930823196177</v>
      </c>
      <c r="H68" s="6">
        <f t="shared" si="5"/>
        <v>-92.035034456859904</v>
      </c>
      <c r="I68" s="7">
        <f t="shared" si="7"/>
        <v>99</v>
      </c>
      <c r="J68" s="7">
        <f t="shared" si="8"/>
        <v>0</v>
      </c>
      <c r="K68" s="7">
        <f t="shared" si="9"/>
        <v>99</v>
      </c>
      <c r="L68" s="11"/>
      <c r="M68" s="5"/>
      <c r="N68" s="5"/>
      <c r="Q68" t="s">
        <v>95</v>
      </c>
      <c r="R68" t="s">
        <v>156</v>
      </c>
      <c r="S68">
        <v>313</v>
      </c>
      <c r="T68">
        <v>437</v>
      </c>
      <c r="U68">
        <v>99</v>
      </c>
      <c r="V68">
        <v>27</v>
      </c>
      <c r="W68">
        <v>58</v>
      </c>
      <c r="Z68" t="s">
        <v>95</v>
      </c>
      <c r="AA68" t="s">
        <v>156</v>
      </c>
      <c r="AB68">
        <v>313</v>
      </c>
      <c r="AC68">
        <v>437</v>
      </c>
      <c r="AD68">
        <v>58</v>
      </c>
      <c r="AE68">
        <v>27</v>
      </c>
    </row>
    <row r="69" spans="1:31" x14ac:dyDescent="0.25">
      <c r="A69" t="s">
        <v>96</v>
      </c>
      <c r="B69">
        <v>486</v>
      </c>
      <c r="C69">
        <v>352</v>
      </c>
      <c r="D69">
        <v>409</v>
      </c>
      <c r="E69">
        <v>64</v>
      </c>
      <c r="G69" s="6">
        <f t="shared" si="6"/>
        <v>-34.007492419732273</v>
      </c>
      <c r="H69" s="6">
        <f t="shared" si="5"/>
        <v>63.17510579931006</v>
      </c>
      <c r="I69" s="7">
        <f t="shared" si="7"/>
        <v>98</v>
      </c>
      <c r="J69" s="7">
        <f t="shared" si="8"/>
        <v>98</v>
      </c>
      <c r="K69" s="7">
        <f t="shared" si="9"/>
        <v>0</v>
      </c>
      <c r="L69" s="11"/>
      <c r="M69" s="5"/>
      <c r="N69" s="5"/>
      <c r="Q69" t="s">
        <v>96</v>
      </c>
      <c r="R69" t="s">
        <v>156</v>
      </c>
      <c r="S69">
        <v>409</v>
      </c>
      <c r="T69">
        <v>64</v>
      </c>
      <c r="U69">
        <v>98</v>
      </c>
      <c r="V69">
        <v>65</v>
      </c>
      <c r="W69">
        <v>10</v>
      </c>
      <c r="Z69" t="s">
        <v>96</v>
      </c>
      <c r="AA69" t="s">
        <v>156</v>
      </c>
      <c r="AB69">
        <v>409</v>
      </c>
      <c r="AC69">
        <v>64</v>
      </c>
      <c r="AD69">
        <v>10</v>
      </c>
      <c r="AE69">
        <v>65</v>
      </c>
    </row>
    <row r="70" spans="1:31" x14ac:dyDescent="0.25">
      <c r="A70" t="s">
        <v>97</v>
      </c>
      <c r="B70">
        <v>202</v>
      </c>
      <c r="C70">
        <v>78</v>
      </c>
      <c r="D70">
        <v>486</v>
      </c>
      <c r="E70">
        <v>125</v>
      </c>
      <c r="G70" s="6">
        <f t="shared" si="6"/>
        <v>126.06940989958099</v>
      </c>
      <c r="H70" s="6">
        <f t="shared" si="5"/>
        <v>34.713097714647617</v>
      </c>
      <c r="I70" s="7">
        <f t="shared" si="7"/>
        <v>92</v>
      </c>
      <c r="J70" s="7">
        <f t="shared" si="8"/>
        <v>92</v>
      </c>
      <c r="K70" s="7">
        <f t="shared" si="9"/>
        <v>0</v>
      </c>
      <c r="L70" s="11"/>
      <c r="M70" s="5"/>
      <c r="N70" s="5"/>
      <c r="Q70" t="s">
        <v>97</v>
      </c>
      <c r="R70" t="s">
        <v>156</v>
      </c>
      <c r="S70">
        <v>486</v>
      </c>
      <c r="T70">
        <v>125</v>
      </c>
      <c r="U70">
        <v>92</v>
      </c>
      <c r="V70">
        <v>20</v>
      </c>
      <c r="W70">
        <v>11</v>
      </c>
      <c r="Z70" t="s">
        <v>97</v>
      </c>
      <c r="AA70" t="s">
        <v>156</v>
      </c>
      <c r="AB70">
        <v>486</v>
      </c>
      <c r="AC70">
        <v>125</v>
      </c>
      <c r="AD70">
        <v>11</v>
      </c>
      <c r="AE70">
        <v>20</v>
      </c>
    </row>
    <row r="71" spans="1:31" x14ac:dyDescent="0.25">
      <c r="A71" t="s">
        <v>98</v>
      </c>
      <c r="B71">
        <v>341</v>
      </c>
      <c r="C71">
        <v>439</v>
      </c>
      <c r="D71">
        <v>245</v>
      </c>
      <c r="E71">
        <v>432</v>
      </c>
      <c r="G71" s="6">
        <f t="shared" si="6"/>
        <v>-83.97600691768038</v>
      </c>
      <c r="H71" s="6">
        <f t="shared" si="5"/>
        <v>-111.33685929180565</v>
      </c>
      <c r="I71" s="7">
        <f t="shared" si="7"/>
        <v>28</v>
      </c>
      <c r="J71" s="7">
        <f t="shared" si="8"/>
        <v>0</v>
      </c>
      <c r="K71" s="7">
        <f t="shared" si="9"/>
        <v>28</v>
      </c>
      <c r="L71" s="11"/>
      <c r="M71" s="5"/>
      <c r="N71" s="5"/>
      <c r="Q71" t="s">
        <v>98</v>
      </c>
      <c r="R71" t="s">
        <v>153</v>
      </c>
      <c r="S71">
        <v>245</v>
      </c>
      <c r="T71">
        <v>432</v>
      </c>
      <c r="U71">
        <v>28</v>
      </c>
      <c r="V71">
        <v>57</v>
      </c>
      <c r="W71">
        <v>32</v>
      </c>
      <c r="Z71" t="s">
        <v>98</v>
      </c>
      <c r="AA71" t="s">
        <v>153</v>
      </c>
      <c r="AB71">
        <v>245</v>
      </c>
      <c r="AC71">
        <v>432</v>
      </c>
      <c r="AD71">
        <v>32</v>
      </c>
      <c r="AE71">
        <v>57</v>
      </c>
    </row>
    <row r="72" spans="1:31" x14ac:dyDescent="0.25">
      <c r="A72" t="s">
        <v>99</v>
      </c>
      <c r="B72">
        <v>158</v>
      </c>
      <c r="C72">
        <v>358</v>
      </c>
      <c r="D72">
        <v>171</v>
      </c>
      <c r="E72">
        <v>369</v>
      </c>
      <c r="G72" s="6">
        <f t="shared" si="6"/>
        <v>-143.93059010041898</v>
      </c>
      <c r="H72" s="6">
        <f t="shared" si="5"/>
        <v>-139.11490909823726</v>
      </c>
      <c r="I72" s="7">
        <f t="shared" si="7"/>
        <v>5</v>
      </c>
      <c r="J72" s="7">
        <f t="shared" si="8"/>
        <v>0</v>
      </c>
      <c r="K72" s="7">
        <f t="shared" si="9"/>
        <v>5</v>
      </c>
      <c r="L72" s="11"/>
      <c r="M72" s="5"/>
      <c r="N72" s="5"/>
      <c r="Q72" t="s">
        <v>99</v>
      </c>
      <c r="R72" t="s">
        <v>153</v>
      </c>
      <c r="S72">
        <v>171</v>
      </c>
      <c r="T72">
        <v>369</v>
      </c>
      <c r="U72">
        <v>5</v>
      </c>
      <c r="V72">
        <v>8</v>
      </c>
      <c r="W72">
        <v>41</v>
      </c>
      <c r="Z72" t="s">
        <v>99</v>
      </c>
      <c r="AA72" t="s">
        <v>153</v>
      </c>
      <c r="AB72">
        <v>171</v>
      </c>
      <c r="AC72">
        <v>369</v>
      </c>
      <c r="AD72">
        <v>41</v>
      </c>
      <c r="AE72">
        <v>8</v>
      </c>
    </row>
    <row r="73" spans="1:31" x14ac:dyDescent="0.25">
      <c r="A73" t="s">
        <v>100</v>
      </c>
      <c r="B73">
        <v>128</v>
      </c>
      <c r="C73">
        <v>295</v>
      </c>
      <c r="D73">
        <v>257</v>
      </c>
      <c r="E73">
        <v>426</v>
      </c>
      <c r="G73" s="6">
        <f t="shared" si="6"/>
        <v>-164.01519847976542</v>
      </c>
      <c r="H73" s="6">
        <f t="shared" si="5"/>
        <v>-108.71173787509976</v>
      </c>
      <c r="I73" s="7">
        <f t="shared" si="7"/>
        <v>56</v>
      </c>
      <c r="J73" s="7">
        <f t="shared" si="8"/>
        <v>0</v>
      </c>
      <c r="K73" s="7">
        <f t="shared" si="9"/>
        <v>56</v>
      </c>
      <c r="L73" s="11"/>
      <c r="M73" s="5"/>
      <c r="N73" s="5"/>
      <c r="Q73" t="s">
        <v>100</v>
      </c>
      <c r="R73" t="s">
        <v>153</v>
      </c>
      <c r="S73">
        <v>257</v>
      </c>
      <c r="T73">
        <v>426</v>
      </c>
      <c r="U73">
        <v>56</v>
      </c>
      <c r="V73">
        <v>20</v>
      </c>
      <c r="W73">
        <v>46</v>
      </c>
      <c r="Z73" t="s">
        <v>100</v>
      </c>
      <c r="AA73" t="s">
        <v>153</v>
      </c>
      <c r="AB73">
        <v>257</v>
      </c>
      <c r="AC73">
        <v>426</v>
      </c>
      <c r="AD73">
        <v>46</v>
      </c>
      <c r="AE73">
        <v>20</v>
      </c>
    </row>
    <row r="74" spans="1:31" x14ac:dyDescent="0.25">
      <c r="A74" t="s">
        <v>101</v>
      </c>
      <c r="B74">
        <v>429</v>
      </c>
      <c r="C74">
        <v>72</v>
      </c>
      <c r="D74">
        <v>500</v>
      </c>
      <c r="E74">
        <v>156</v>
      </c>
      <c r="G74" s="6">
        <f t="shared" si="6"/>
        <v>57.024108802689561</v>
      </c>
      <c r="H74" s="6">
        <f t="shared" si="5"/>
        <v>25.01689347810002</v>
      </c>
      <c r="I74" s="7">
        <f t="shared" si="7"/>
        <v>33</v>
      </c>
      <c r="J74" s="7">
        <f t="shared" si="8"/>
        <v>33</v>
      </c>
      <c r="K74" s="7">
        <f t="shared" si="9"/>
        <v>0</v>
      </c>
      <c r="L74" s="11"/>
      <c r="M74" s="5"/>
      <c r="N74" s="5"/>
      <c r="Q74" t="s">
        <v>101</v>
      </c>
      <c r="R74" t="s">
        <v>155</v>
      </c>
      <c r="S74">
        <v>500</v>
      </c>
      <c r="T74">
        <v>156</v>
      </c>
      <c r="U74">
        <v>33</v>
      </c>
      <c r="V74">
        <v>55</v>
      </c>
      <c r="W74">
        <v>46</v>
      </c>
      <c r="Z74" t="s">
        <v>101</v>
      </c>
      <c r="AA74" t="s">
        <v>155</v>
      </c>
      <c r="AB74">
        <v>500</v>
      </c>
      <c r="AC74">
        <v>156</v>
      </c>
      <c r="AD74">
        <v>46</v>
      </c>
      <c r="AE74">
        <v>55</v>
      </c>
    </row>
    <row r="75" spans="1:31" x14ac:dyDescent="0.25">
      <c r="A75" t="s">
        <v>102</v>
      </c>
      <c r="B75">
        <v>504</v>
      </c>
      <c r="C75">
        <v>318</v>
      </c>
      <c r="D75">
        <v>469</v>
      </c>
      <c r="E75">
        <v>105</v>
      </c>
      <c r="G75" s="6">
        <f t="shared" si="6"/>
        <v>-22.972721330828662</v>
      </c>
      <c r="H75" s="6">
        <f t="shared" si="5"/>
        <v>42.177844700188196</v>
      </c>
      <c r="I75" s="7">
        <f t="shared" si="7"/>
        <v>66</v>
      </c>
      <c r="J75" s="7">
        <f t="shared" si="8"/>
        <v>66</v>
      </c>
      <c r="K75" s="7">
        <f t="shared" si="9"/>
        <v>0</v>
      </c>
      <c r="L75" s="11"/>
      <c r="M75" s="5"/>
      <c r="N75" s="5"/>
      <c r="Q75" t="s">
        <v>102</v>
      </c>
      <c r="R75" t="s">
        <v>155</v>
      </c>
      <c r="S75">
        <v>469</v>
      </c>
      <c r="T75">
        <v>105</v>
      </c>
      <c r="U75">
        <v>66</v>
      </c>
      <c r="V75">
        <v>62</v>
      </c>
      <c r="W75">
        <v>66</v>
      </c>
      <c r="Z75" t="s">
        <v>102</v>
      </c>
      <c r="AA75" t="s">
        <v>155</v>
      </c>
      <c r="AB75">
        <v>469</v>
      </c>
      <c r="AC75">
        <v>105</v>
      </c>
      <c r="AD75">
        <v>66</v>
      </c>
      <c r="AE75">
        <v>62</v>
      </c>
    </row>
    <row r="76" spans="1:31" x14ac:dyDescent="0.25">
      <c r="A76" t="s">
        <v>103</v>
      </c>
      <c r="B76">
        <v>498</v>
      </c>
      <c r="C76">
        <v>149</v>
      </c>
      <c r="D76">
        <v>490</v>
      </c>
      <c r="E76">
        <v>132</v>
      </c>
      <c r="G76" s="6">
        <f t="shared" si="6"/>
        <v>27.077751402926548</v>
      </c>
      <c r="H76" s="6">
        <f t="shared" si="5"/>
        <v>32.427554995772475</v>
      </c>
      <c r="I76" s="7">
        <f t="shared" si="7"/>
        <v>6</v>
      </c>
      <c r="J76" s="7">
        <f t="shared" si="8"/>
        <v>6</v>
      </c>
      <c r="K76" s="7">
        <f t="shared" si="9"/>
        <v>0</v>
      </c>
      <c r="L76" s="11"/>
      <c r="M76" s="5"/>
      <c r="N76" s="5"/>
      <c r="Q76" t="s">
        <v>103</v>
      </c>
      <c r="R76" t="s">
        <v>155</v>
      </c>
      <c r="S76">
        <v>490</v>
      </c>
      <c r="T76">
        <v>132</v>
      </c>
      <c r="U76">
        <v>6</v>
      </c>
      <c r="V76">
        <v>54</v>
      </c>
      <c r="W76">
        <v>80</v>
      </c>
      <c r="Z76" t="s">
        <v>103</v>
      </c>
      <c r="AA76" t="s">
        <v>155</v>
      </c>
      <c r="AB76">
        <v>490</v>
      </c>
      <c r="AC76">
        <v>132</v>
      </c>
      <c r="AD76">
        <v>80</v>
      </c>
      <c r="AE76">
        <v>54</v>
      </c>
    </row>
    <row r="77" spans="1:31" x14ac:dyDescent="0.25">
      <c r="A77" t="s">
        <v>104</v>
      </c>
      <c r="B77">
        <v>229</v>
      </c>
      <c r="C77">
        <v>62</v>
      </c>
      <c r="D77">
        <v>162</v>
      </c>
      <c r="E77">
        <v>360</v>
      </c>
      <c r="G77" s="6">
        <f t="shared" si="6"/>
        <v>117.07775140292654</v>
      </c>
      <c r="H77" s="6">
        <f t="shared" si="5"/>
        <v>-142.78355952646538</v>
      </c>
      <c r="I77" s="7">
        <f t="shared" si="7"/>
        <v>101</v>
      </c>
      <c r="J77" s="7">
        <f t="shared" si="8"/>
        <v>0</v>
      </c>
      <c r="K77" s="7">
        <f t="shared" si="9"/>
        <v>101</v>
      </c>
      <c r="L77" s="11"/>
      <c r="M77" s="5"/>
      <c r="N77" s="5"/>
      <c r="Q77" t="s">
        <v>104</v>
      </c>
      <c r="R77" t="s">
        <v>154</v>
      </c>
      <c r="S77">
        <v>162</v>
      </c>
      <c r="T77">
        <v>360</v>
      </c>
      <c r="U77">
        <v>101</v>
      </c>
      <c r="V77">
        <v>40</v>
      </c>
      <c r="W77">
        <v>23</v>
      </c>
      <c r="Z77" t="s">
        <v>104</v>
      </c>
      <c r="AA77" t="s">
        <v>154</v>
      </c>
      <c r="AB77">
        <v>162</v>
      </c>
      <c r="AC77">
        <v>360</v>
      </c>
      <c r="AD77">
        <v>23</v>
      </c>
      <c r="AE77">
        <v>40</v>
      </c>
    </row>
    <row r="78" spans="1:31" x14ac:dyDescent="0.25">
      <c r="A78" t="s">
        <v>105</v>
      </c>
      <c r="B78">
        <v>120</v>
      </c>
      <c r="C78">
        <v>230</v>
      </c>
      <c r="D78">
        <v>117</v>
      </c>
      <c r="E78">
        <v>243</v>
      </c>
      <c r="G78" s="6">
        <f t="shared" si="6"/>
        <v>177.13759477388825</v>
      </c>
      <c r="H78" s="6">
        <f t="shared" si="5"/>
        <v>-179.15332597613849</v>
      </c>
      <c r="I78" s="7">
        <f t="shared" si="7"/>
        <v>4</v>
      </c>
      <c r="J78" s="7">
        <f t="shared" si="8"/>
        <v>0</v>
      </c>
      <c r="K78" s="7">
        <f t="shared" si="9"/>
        <v>4</v>
      </c>
      <c r="L78" s="11"/>
      <c r="M78" s="5"/>
      <c r="N78" s="5"/>
      <c r="Q78" t="s">
        <v>105</v>
      </c>
      <c r="R78" t="s">
        <v>154</v>
      </c>
      <c r="S78">
        <v>117</v>
      </c>
      <c r="T78">
        <v>243</v>
      </c>
      <c r="U78">
        <v>4</v>
      </c>
      <c r="V78">
        <v>8</v>
      </c>
      <c r="W78">
        <v>81</v>
      </c>
      <c r="Z78" t="s">
        <v>105</v>
      </c>
      <c r="AA78" t="s">
        <v>154</v>
      </c>
      <c r="AB78">
        <v>117</v>
      </c>
      <c r="AC78">
        <v>243</v>
      </c>
      <c r="AD78">
        <v>81</v>
      </c>
      <c r="AE78">
        <v>8</v>
      </c>
    </row>
    <row r="79" spans="1:31" x14ac:dyDescent="0.25">
      <c r="A79" t="s">
        <v>106</v>
      </c>
      <c r="B79">
        <v>519</v>
      </c>
      <c r="C79">
        <v>216</v>
      </c>
      <c r="D79">
        <v>518</v>
      </c>
      <c r="E79">
        <v>214</v>
      </c>
      <c r="G79" s="6">
        <f t="shared" si="6"/>
        <v>6.8768307374367952</v>
      </c>
      <c r="H79" s="6">
        <f t="shared" si="5"/>
        <v>7.4808861795236776</v>
      </c>
      <c r="I79" s="7">
        <f t="shared" si="7"/>
        <v>1</v>
      </c>
      <c r="J79" s="7">
        <f t="shared" si="8"/>
        <v>1</v>
      </c>
      <c r="K79" s="7">
        <f t="shared" si="9"/>
        <v>0</v>
      </c>
      <c r="L79" s="11"/>
      <c r="M79" s="5"/>
      <c r="N79" s="5"/>
      <c r="Q79" t="s">
        <v>106</v>
      </c>
      <c r="R79" t="s">
        <v>154</v>
      </c>
      <c r="S79">
        <v>518</v>
      </c>
      <c r="T79">
        <v>214</v>
      </c>
      <c r="U79">
        <v>1</v>
      </c>
      <c r="V79">
        <v>71</v>
      </c>
      <c r="W79">
        <v>82</v>
      </c>
      <c r="Z79" t="s">
        <v>106</v>
      </c>
      <c r="AA79" t="s">
        <v>154</v>
      </c>
      <c r="AB79">
        <v>518</v>
      </c>
      <c r="AC79">
        <v>214</v>
      </c>
      <c r="AD79">
        <v>82</v>
      </c>
      <c r="AE79">
        <v>71</v>
      </c>
    </row>
    <row r="80" spans="1:31" x14ac:dyDescent="0.25">
      <c r="A80" t="s">
        <v>107</v>
      </c>
      <c r="B80">
        <v>310</v>
      </c>
      <c r="C80">
        <v>440</v>
      </c>
      <c r="D80">
        <v>321</v>
      </c>
      <c r="E80">
        <v>445</v>
      </c>
      <c r="G80" s="6">
        <f t="shared" si="6"/>
        <v>-92.862405226111747</v>
      </c>
      <c r="H80" s="6">
        <f t="shared" si="5"/>
        <v>-89.72051060945526</v>
      </c>
      <c r="I80" s="7">
        <f t="shared" si="7"/>
        <v>4</v>
      </c>
      <c r="J80" s="7">
        <f t="shared" si="8"/>
        <v>0</v>
      </c>
      <c r="K80" s="7">
        <f t="shared" si="9"/>
        <v>4</v>
      </c>
      <c r="L80" s="11"/>
      <c r="M80" s="5"/>
      <c r="N80" s="5"/>
      <c r="Q80" t="s">
        <v>107</v>
      </c>
      <c r="R80" t="s">
        <v>156</v>
      </c>
      <c r="S80">
        <v>321</v>
      </c>
      <c r="T80">
        <v>445</v>
      </c>
      <c r="U80">
        <v>4</v>
      </c>
      <c r="V80">
        <v>52</v>
      </c>
      <c r="W80">
        <v>80</v>
      </c>
      <c r="Z80" t="s">
        <v>107</v>
      </c>
      <c r="AA80" t="s">
        <v>156</v>
      </c>
      <c r="AB80">
        <v>321</v>
      </c>
      <c r="AC80">
        <v>445</v>
      </c>
      <c r="AD80">
        <v>80</v>
      </c>
      <c r="AE80">
        <v>52</v>
      </c>
    </row>
    <row r="81" spans="1:31" x14ac:dyDescent="0.25">
      <c r="A81" t="s">
        <v>108</v>
      </c>
      <c r="B81">
        <v>200</v>
      </c>
      <c r="C81">
        <v>80</v>
      </c>
      <c r="D81">
        <v>166</v>
      </c>
      <c r="E81">
        <v>114</v>
      </c>
      <c r="G81" s="6">
        <f t="shared" si="6"/>
        <v>126.86989764584402</v>
      </c>
      <c r="H81" s="6">
        <f t="shared" si="5"/>
        <v>140.71059313749964</v>
      </c>
      <c r="I81" s="7">
        <f t="shared" si="7"/>
        <v>14</v>
      </c>
      <c r="J81" s="7">
        <f t="shared" si="8"/>
        <v>14</v>
      </c>
      <c r="K81" s="7">
        <f t="shared" si="9"/>
        <v>0</v>
      </c>
      <c r="L81" s="11"/>
      <c r="M81" s="5"/>
      <c r="N81" s="5"/>
      <c r="Q81" t="s">
        <v>108</v>
      </c>
      <c r="R81" t="s">
        <v>156</v>
      </c>
      <c r="S81">
        <v>166</v>
      </c>
      <c r="T81">
        <v>114</v>
      </c>
      <c r="U81">
        <v>14</v>
      </c>
      <c r="V81">
        <v>16</v>
      </c>
      <c r="W81">
        <v>44</v>
      </c>
      <c r="Z81" t="s">
        <v>108</v>
      </c>
      <c r="AA81" t="s">
        <v>156</v>
      </c>
      <c r="AB81">
        <v>166</v>
      </c>
      <c r="AC81">
        <v>114</v>
      </c>
      <c r="AD81">
        <v>44</v>
      </c>
      <c r="AE81">
        <v>16</v>
      </c>
    </row>
    <row r="82" spans="1:31" x14ac:dyDescent="0.25">
      <c r="A82" t="s">
        <v>109</v>
      </c>
      <c r="B82">
        <v>262</v>
      </c>
      <c r="C82">
        <v>49</v>
      </c>
      <c r="D82">
        <v>203</v>
      </c>
      <c r="E82">
        <v>406</v>
      </c>
      <c r="G82" s="6">
        <f t="shared" si="6"/>
        <v>106.89169574467449</v>
      </c>
      <c r="H82" s="6">
        <f t="shared" si="5"/>
        <v>-125.17691920821511</v>
      </c>
      <c r="I82" s="7">
        <f t="shared" si="7"/>
        <v>128</v>
      </c>
      <c r="J82" s="7">
        <f t="shared" si="8"/>
        <v>0</v>
      </c>
      <c r="K82" s="7">
        <f t="shared" si="9"/>
        <v>128</v>
      </c>
      <c r="L82" s="11"/>
      <c r="M82" s="5"/>
      <c r="N82" s="5"/>
      <c r="Q82" t="s">
        <v>109</v>
      </c>
      <c r="R82" t="s">
        <v>156</v>
      </c>
      <c r="S82">
        <v>203</v>
      </c>
      <c r="T82">
        <v>406</v>
      </c>
      <c r="U82">
        <v>128</v>
      </c>
      <c r="V82">
        <v>12</v>
      </c>
      <c r="W82">
        <v>21</v>
      </c>
      <c r="Z82" t="s">
        <v>109</v>
      </c>
      <c r="AA82" t="s">
        <v>156</v>
      </c>
      <c r="AB82">
        <v>203</v>
      </c>
      <c r="AC82">
        <v>406</v>
      </c>
      <c r="AD82">
        <v>21</v>
      </c>
      <c r="AE82">
        <v>12</v>
      </c>
    </row>
    <row r="83" spans="1:31" x14ac:dyDescent="0.25">
      <c r="A83" t="s">
        <v>110</v>
      </c>
      <c r="B83">
        <v>174</v>
      </c>
      <c r="C83">
        <v>104</v>
      </c>
      <c r="D83">
        <v>282</v>
      </c>
      <c r="E83">
        <v>439</v>
      </c>
      <c r="G83" s="6">
        <f t="shared" si="6"/>
        <v>137.03091423685311</v>
      </c>
      <c r="H83" s="6">
        <f t="shared" si="5"/>
        <v>-100.81075631847017</v>
      </c>
      <c r="I83" s="7">
        <f t="shared" si="7"/>
        <v>123</v>
      </c>
      <c r="J83" s="7">
        <f t="shared" si="8"/>
        <v>0</v>
      </c>
      <c r="K83" s="7">
        <f t="shared" si="9"/>
        <v>123</v>
      </c>
      <c r="L83" s="11"/>
      <c r="M83" s="5"/>
      <c r="N83" s="5"/>
      <c r="Q83" t="s">
        <v>110</v>
      </c>
      <c r="R83" t="s">
        <v>153</v>
      </c>
      <c r="S83">
        <v>282</v>
      </c>
      <c r="T83">
        <v>439</v>
      </c>
      <c r="U83">
        <v>123</v>
      </c>
      <c r="V83">
        <v>16</v>
      </c>
      <c r="W83">
        <v>43</v>
      </c>
      <c r="Z83" t="s">
        <v>110</v>
      </c>
      <c r="AA83" t="s">
        <v>153</v>
      </c>
      <c r="AB83">
        <v>282</v>
      </c>
      <c r="AC83">
        <v>439</v>
      </c>
      <c r="AD83">
        <v>43</v>
      </c>
      <c r="AE83">
        <v>16</v>
      </c>
    </row>
    <row r="84" spans="1:31" x14ac:dyDescent="0.25">
      <c r="A84" t="s">
        <v>111</v>
      </c>
      <c r="B84">
        <v>398</v>
      </c>
      <c r="C84">
        <v>56</v>
      </c>
      <c r="D84">
        <v>406</v>
      </c>
      <c r="E84">
        <v>60</v>
      </c>
      <c r="G84" s="6">
        <f t="shared" si="6"/>
        <v>67.027278669171338</v>
      </c>
      <c r="H84" s="6">
        <f t="shared" si="5"/>
        <v>64.462565609363679</v>
      </c>
      <c r="I84" s="7">
        <f t="shared" si="7"/>
        <v>3</v>
      </c>
      <c r="J84" s="7">
        <f t="shared" si="8"/>
        <v>3</v>
      </c>
      <c r="K84" s="7">
        <f t="shared" si="9"/>
        <v>0</v>
      </c>
      <c r="L84" s="11"/>
      <c r="M84" s="5"/>
      <c r="N84" s="5"/>
      <c r="Q84" t="s">
        <v>111</v>
      </c>
      <c r="R84" t="s">
        <v>153</v>
      </c>
      <c r="S84">
        <v>406</v>
      </c>
      <c r="T84">
        <v>60</v>
      </c>
      <c r="U84">
        <v>3</v>
      </c>
      <c r="V84">
        <v>12</v>
      </c>
      <c r="W84">
        <v>16</v>
      </c>
      <c r="Z84" t="s">
        <v>111</v>
      </c>
      <c r="AA84" t="s">
        <v>153</v>
      </c>
      <c r="AB84">
        <v>406</v>
      </c>
      <c r="AC84">
        <v>60</v>
      </c>
      <c r="AD84">
        <v>16</v>
      </c>
      <c r="AE84">
        <v>12</v>
      </c>
    </row>
    <row r="85" spans="1:31" x14ac:dyDescent="0.25">
      <c r="A85" t="s">
        <v>112</v>
      </c>
      <c r="B85">
        <v>488</v>
      </c>
      <c r="C85">
        <v>349</v>
      </c>
      <c r="D85">
        <v>364</v>
      </c>
      <c r="E85">
        <v>448</v>
      </c>
      <c r="G85" s="6">
        <f t="shared" si="6"/>
        <v>-32.975891197310439</v>
      </c>
      <c r="H85" s="6">
        <f t="shared" si="5"/>
        <v>-78.055822811553668</v>
      </c>
      <c r="I85" s="7">
        <f t="shared" si="7"/>
        <v>46</v>
      </c>
      <c r="J85" s="7">
        <f t="shared" si="8"/>
        <v>0</v>
      </c>
      <c r="K85" s="7">
        <f t="shared" si="9"/>
        <v>46</v>
      </c>
      <c r="L85" s="11"/>
      <c r="M85" s="5"/>
      <c r="N85" s="5"/>
      <c r="Q85" t="s">
        <v>112</v>
      </c>
      <c r="R85" t="s">
        <v>153</v>
      </c>
      <c r="S85">
        <v>364</v>
      </c>
      <c r="T85">
        <v>448</v>
      </c>
      <c r="U85">
        <v>46</v>
      </c>
      <c r="V85">
        <v>27</v>
      </c>
      <c r="W85">
        <v>1</v>
      </c>
      <c r="Z85" t="s">
        <v>112</v>
      </c>
      <c r="AA85" t="s">
        <v>153</v>
      </c>
      <c r="AB85">
        <v>364</v>
      </c>
      <c r="AC85">
        <v>448</v>
      </c>
      <c r="AD85">
        <v>1</v>
      </c>
      <c r="AE85">
        <v>27</v>
      </c>
    </row>
    <row r="86" spans="1:31" x14ac:dyDescent="0.25">
      <c r="A86" t="s">
        <v>113</v>
      </c>
      <c r="B86">
        <v>135</v>
      </c>
      <c r="C86">
        <v>165</v>
      </c>
      <c r="D86">
        <v>245</v>
      </c>
      <c r="E86">
        <v>52</v>
      </c>
      <c r="G86" s="6">
        <f t="shared" si="6"/>
        <v>157.93210043758978</v>
      </c>
      <c r="H86" s="6">
        <f t="shared" si="5"/>
        <v>111.74884456576633</v>
      </c>
      <c r="I86" s="7">
        <f t="shared" si="7"/>
        <v>47</v>
      </c>
      <c r="J86" s="7">
        <f t="shared" si="8"/>
        <v>47</v>
      </c>
      <c r="K86" s="7">
        <f t="shared" si="9"/>
        <v>0</v>
      </c>
      <c r="L86" s="11"/>
      <c r="M86" s="5"/>
      <c r="N86" s="5"/>
      <c r="Q86" t="s">
        <v>113</v>
      </c>
      <c r="R86" t="s">
        <v>155</v>
      </c>
      <c r="S86">
        <v>245</v>
      </c>
      <c r="T86">
        <v>52</v>
      </c>
      <c r="U86">
        <v>47</v>
      </c>
      <c r="V86">
        <v>12</v>
      </c>
      <c r="W86">
        <v>4</v>
      </c>
      <c r="Z86" t="s">
        <v>113</v>
      </c>
      <c r="AA86" t="s">
        <v>155</v>
      </c>
      <c r="AB86">
        <v>245</v>
      </c>
      <c r="AC86">
        <v>52</v>
      </c>
      <c r="AD86">
        <v>4</v>
      </c>
      <c r="AE86">
        <v>12</v>
      </c>
    </row>
    <row r="87" spans="1:31" x14ac:dyDescent="0.25">
      <c r="A87" t="s">
        <v>114</v>
      </c>
      <c r="B87">
        <v>124</v>
      </c>
      <c r="C87">
        <v>198</v>
      </c>
      <c r="D87">
        <v>167</v>
      </c>
      <c r="E87">
        <v>358</v>
      </c>
      <c r="G87" s="6">
        <f t="shared" si="6"/>
        <v>167.90524292298787</v>
      </c>
      <c r="H87" s="6">
        <f t="shared" si="5"/>
        <v>-142.35908768201523</v>
      </c>
      <c r="I87" s="7">
        <f t="shared" si="7"/>
        <v>50</v>
      </c>
      <c r="J87" s="7">
        <f t="shared" si="8"/>
        <v>0</v>
      </c>
      <c r="K87" s="7">
        <f t="shared" si="9"/>
        <v>50</v>
      </c>
      <c r="L87" s="11"/>
      <c r="M87" s="5"/>
      <c r="N87" s="5"/>
      <c r="Q87" t="s">
        <v>114</v>
      </c>
      <c r="R87" t="s">
        <v>155</v>
      </c>
      <c r="S87">
        <v>167</v>
      </c>
      <c r="T87">
        <v>358</v>
      </c>
      <c r="U87">
        <v>50</v>
      </c>
      <c r="V87">
        <v>17</v>
      </c>
      <c r="W87">
        <v>3</v>
      </c>
      <c r="Z87" t="s">
        <v>114</v>
      </c>
      <c r="AA87" t="s">
        <v>155</v>
      </c>
      <c r="AB87">
        <v>167</v>
      </c>
      <c r="AC87">
        <v>358</v>
      </c>
      <c r="AD87">
        <v>3</v>
      </c>
      <c r="AE87">
        <v>17</v>
      </c>
    </row>
    <row r="88" spans="1:31" x14ac:dyDescent="0.25">
      <c r="A88" t="s">
        <v>115</v>
      </c>
      <c r="B88">
        <v>327</v>
      </c>
      <c r="C88">
        <v>40</v>
      </c>
      <c r="D88">
        <v>307</v>
      </c>
      <c r="E88">
        <v>40</v>
      </c>
      <c r="G88" s="6">
        <f t="shared" si="6"/>
        <v>87.995465967894106</v>
      </c>
      <c r="H88" s="6">
        <f t="shared" si="5"/>
        <v>93.718993973158049</v>
      </c>
      <c r="I88" s="7">
        <f t="shared" si="7"/>
        <v>6</v>
      </c>
      <c r="J88" s="7">
        <f t="shared" si="8"/>
        <v>6</v>
      </c>
      <c r="K88" s="7">
        <f t="shared" si="9"/>
        <v>0</v>
      </c>
      <c r="L88" s="11"/>
      <c r="M88" s="5"/>
      <c r="N88" s="5"/>
      <c r="Q88" t="s">
        <v>115</v>
      </c>
      <c r="R88" t="s">
        <v>155</v>
      </c>
      <c r="S88">
        <v>307</v>
      </c>
      <c r="T88">
        <v>40</v>
      </c>
      <c r="U88">
        <v>6</v>
      </c>
      <c r="V88">
        <v>38</v>
      </c>
      <c r="W88">
        <v>95</v>
      </c>
      <c r="Z88" t="s">
        <v>115</v>
      </c>
      <c r="AA88" t="s">
        <v>155</v>
      </c>
      <c r="AB88">
        <v>307</v>
      </c>
      <c r="AC88">
        <v>40</v>
      </c>
      <c r="AD88">
        <v>95</v>
      </c>
      <c r="AE88">
        <v>38</v>
      </c>
    </row>
    <row r="89" spans="1:31" x14ac:dyDescent="0.25">
      <c r="A89" t="s">
        <v>116</v>
      </c>
      <c r="B89">
        <v>214</v>
      </c>
      <c r="C89">
        <v>410</v>
      </c>
      <c r="D89">
        <v>176</v>
      </c>
      <c r="E89">
        <v>96</v>
      </c>
      <c r="G89" s="6">
        <f t="shared" si="6"/>
        <v>-121.94475277620339</v>
      </c>
      <c r="H89" s="6">
        <f t="shared" si="5"/>
        <v>135</v>
      </c>
      <c r="I89" s="7">
        <f t="shared" si="7"/>
        <v>104</v>
      </c>
      <c r="J89" s="7">
        <f t="shared" si="8"/>
        <v>104</v>
      </c>
      <c r="K89" s="7">
        <f t="shared" si="9"/>
        <v>0</v>
      </c>
      <c r="L89" s="11"/>
      <c r="M89" s="5"/>
      <c r="N89" s="5"/>
      <c r="Q89" t="s">
        <v>116</v>
      </c>
      <c r="R89" t="s">
        <v>154</v>
      </c>
      <c r="S89">
        <v>176</v>
      </c>
      <c r="T89">
        <v>96</v>
      </c>
      <c r="U89">
        <v>104</v>
      </c>
      <c r="V89">
        <v>38</v>
      </c>
      <c r="W89">
        <v>12</v>
      </c>
      <c r="Z89" t="s">
        <v>116</v>
      </c>
      <c r="AA89" t="s">
        <v>154</v>
      </c>
      <c r="AB89">
        <v>176</v>
      </c>
      <c r="AC89">
        <v>96</v>
      </c>
      <c r="AD89">
        <v>12</v>
      </c>
      <c r="AE89">
        <v>38</v>
      </c>
    </row>
    <row r="90" spans="1:31" x14ac:dyDescent="0.25">
      <c r="A90" t="s">
        <v>117</v>
      </c>
      <c r="B90">
        <v>443</v>
      </c>
      <c r="C90">
        <v>398</v>
      </c>
      <c r="D90">
        <v>332</v>
      </c>
      <c r="E90">
        <v>443</v>
      </c>
      <c r="G90" s="6">
        <f t="shared" si="6"/>
        <v>-52.099919644631633</v>
      </c>
      <c r="H90" s="6">
        <f t="shared" si="5"/>
        <v>-86.616994208669396</v>
      </c>
      <c r="I90" s="7">
        <f t="shared" si="7"/>
        <v>35</v>
      </c>
      <c r="J90" s="7">
        <f t="shared" si="8"/>
        <v>0</v>
      </c>
      <c r="K90" s="7">
        <f t="shared" si="9"/>
        <v>35</v>
      </c>
      <c r="L90" s="11"/>
      <c r="M90" s="5"/>
      <c r="N90" s="5"/>
      <c r="Q90" t="s">
        <v>117</v>
      </c>
      <c r="R90" t="s">
        <v>154</v>
      </c>
      <c r="S90">
        <v>332</v>
      </c>
      <c r="T90">
        <v>443</v>
      </c>
      <c r="U90">
        <v>35</v>
      </c>
      <c r="V90">
        <v>28</v>
      </c>
      <c r="W90">
        <v>2</v>
      </c>
      <c r="Z90" t="s">
        <v>117</v>
      </c>
      <c r="AA90" t="s">
        <v>154</v>
      </c>
      <c r="AB90">
        <v>332</v>
      </c>
      <c r="AC90">
        <v>443</v>
      </c>
      <c r="AD90">
        <v>2</v>
      </c>
      <c r="AE90">
        <v>28</v>
      </c>
    </row>
    <row r="91" spans="1:31" x14ac:dyDescent="0.25">
      <c r="A91" t="s">
        <v>118</v>
      </c>
      <c r="B91">
        <v>469</v>
      </c>
      <c r="C91">
        <v>374</v>
      </c>
      <c r="D91">
        <v>180</v>
      </c>
      <c r="E91">
        <v>376</v>
      </c>
      <c r="G91" s="6">
        <f t="shared" si="6"/>
        <v>-41.965960353054982</v>
      </c>
      <c r="H91" s="6">
        <f t="shared" si="5"/>
        <v>-135.830315486258</v>
      </c>
      <c r="I91" s="7">
        <f t="shared" si="7"/>
        <v>94</v>
      </c>
      <c r="J91" s="7">
        <f t="shared" si="8"/>
        <v>0</v>
      </c>
      <c r="K91" s="7">
        <f t="shared" si="9"/>
        <v>94</v>
      </c>
      <c r="L91" s="11"/>
      <c r="M91" s="5"/>
      <c r="N91" s="5"/>
      <c r="Q91" t="s">
        <v>118</v>
      </c>
      <c r="R91" t="s">
        <v>154</v>
      </c>
      <c r="S91">
        <v>180</v>
      </c>
      <c r="T91">
        <v>376</v>
      </c>
      <c r="U91">
        <v>94</v>
      </c>
      <c r="V91">
        <v>21</v>
      </c>
      <c r="W91">
        <v>32</v>
      </c>
      <c r="Z91" t="s">
        <v>118</v>
      </c>
      <c r="AA91" t="s">
        <v>154</v>
      </c>
      <c r="AB91">
        <v>180</v>
      </c>
      <c r="AC91">
        <v>376</v>
      </c>
      <c r="AD91">
        <v>32</v>
      </c>
      <c r="AE91">
        <v>21</v>
      </c>
    </row>
    <row r="92" spans="1:31" x14ac:dyDescent="0.25">
      <c r="A92" t="s">
        <v>119</v>
      </c>
      <c r="B92">
        <v>426</v>
      </c>
      <c r="C92">
        <v>70</v>
      </c>
      <c r="D92">
        <v>148</v>
      </c>
      <c r="E92">
        <v>330</v>
      </c>
      <c r="G92" s="6">
        <f t="shared" si="6"/>
        <v>58.055247223796606</v>
      </c>
      <c r="H92" s="6">
        <f t="shared" si="5"/>
        <v>-152.37892501692446</v>
      </c>
      <c r="I92" s="7">
        <f t="shared" si="7"/>
        <v>150</v>
      </c>
      <c r="J92" s="7">
        <f t="shared" si="8"/>
        <v>0</v>
      </c>
      <c r="K92" s="7">
        <f t="shared" si="9"/>
        <v>150</v>
      </c>
      <c r="L92" s="11"/>
      <c r="M92" s="5"/>
      <c r="N92" s="5"/>
      <c r="Q92" t="s">
        <v>119</v>
      </c>
      <c r="R92" t="s">
        <v>156</v>
      </c>
      <c r="S92">
        <v>148</v>
      </c>
      <c r="T92">
        <v>330</v>
      </c>
      <c r="U92">
        <v>150</v>
      </c>
      <c r="V92">
        <v>62</v>
      </c>
      <c r="W92">
        <v>4</v>
      </c>
      <c r="Z92" t="s">
        <v>119</v>
      </c>
      <c r="AA92" t="s">
        <v>156</v>
      </c>
      <c r="AB92">
        <v>148</v>
      </c>
      <c r="AC92">
        <v>330</v>
      </c>
      <c r="AD92">
        <v>4</v>
      </c>
      <c r="AE92">
        <v>62</v>
      </c>
    </row>
    <row r="93" spans="1:31" x14ac:dyDescent="0.25">
      <c r="A93" t="s">
        <v>120</v>
      </c>
      <c r="B93">
        <v>143</v>
      </c>
      <c r="C93">
        <v>334</v>
      </c>
      <c r="D93">
        <v>236</v>
      </c>
      <c r="E93">
        <v>405</v>
      </c>
      <c r="G93" s="6">
        <f t="shared" si="6"/>
        <v>-152.02841541861858</v>
      </c>
      <c r="H93" s="6">
        <f t="shared" si="5"/>
        <v>-116.98023071822286</v>
      </c>
      <c r="I93" s="7">
        <f t="shared" si="7"/>
        <v>36</v>
      </c>
      <c r="J93" s="7">
        <f t="shared" si="8"/>
        <v>0</v>
      </c>
      <c r="K93" s="7">
        <f t="shared" si="9"/>
        <v>36</v>
      </c>
      <c r="L93" s="11"/>
      <c r="M93" s="5"/>
      <c r="N93" s="5"/>
      <c r="Q93" t="s">
        <v>120</v>
      </c>
      <c r="R93" t="s">
        <v>156</v>
      </c>
      <c r="S93">
        <v>236</v>
      </c>
      <c r="T93">
        <v>405</v>
      </c>
      <c r="U93">
        <v>36</v>
      </c>
      <c r="V93">
        <v>22</v>
      </c>
      <c r="W93">
        <v>7</v>
      </c>
      <c r="Z93" t="s">
        <v>120</v>
      </c>
      <c r="AA93" t="s">
        <v>156</v>
      </c>
      <c r="AB93">
        <v>236</v>
      </c>
      <c r="AC93">
        <v>405</v>
      </c>
      <c r="AD93">
        <v>7</v>
      </c>
      <c r="AE93">
        <v>22</v>
      </c>
    </row>
    <row r="94" spans="1:31" x14ac:dyDescent="0.25">
      <c r="A94" t="s">
        <v>121</v>
      </c>
      <c r="B94">
        <v>516</v>
      </c>
      <c r="C94">
        <v>282</v>
      </c>
      <c r="D94">
        <v>518</v>
      </c>
      <c r="E94">
        <v>202</v>
      </c>
      <c r="G94" s="6">
        <f t="shared" si="6"/>
        <v>-12.094757077012103</v>
      </c>
      <c r="H94" s="6">
        <f t="shared" si="5"/>
        <v>10.864059922087726</v>
      </c>
      <c r="I94" s="7">
        <f t="shared" si="7"/>
        <v>23</v>
      </c>
      <c r="J94" s="7">
        <f t="shared" si="8"/>
        <v>23</v>
      </c>
      <c r="K94" s="7">
        <f t="shared" si="9"/>
        <v>0</v>
      </c>
      <c r="L94" s="11"/>
      <c r="M94" s="5"/>
      <c r="N94" s="5"/>
      <c r="Q94" t="s">
        <v>121</v>
      </c>
      <c r="R94" t="s">
        <v>156</v>
      </c>
      <c r="S94">
        <v>518</v>
      </c>
      <c r="T94">
        <v>202</v>
      </c>
      <c r="U94">
        <v>23</v>
      </c>
      <c r="V94">
        <v>17</v>
      </c>
      <c r="W94">
        <v>1</v>
      </c>
      <c r="Z94" t="s">
        <v>121</v>
      </c>
      <c r="AA94" t="s">
        <v>156</v>
      </c>
      <c r="AB94">
        <v>518</v>
      </c>
      <c r="AC94">
        <v>202</v>
      </c>
      <c r="AD94">
        <v>1</v>
      </c>
      <c r="AE94">
        <v>17</v>
      </c>
    </row>
    <row r="95" spans="1:31" x14ac:dyDescent="0.25">
      <c r="A95" t="s">
        <v>122</v>
      </c>
      <c r="B95">
        <v>518</v>
      </c>
      <c r="C95">
        <v>212</v>
      </c>
      <c r="D95">
        <v>352</v>
      </c>
      <c r="E95">
        <v>47</v>
      </c>
      <c r="G95" s="6">
        <f t="shared" si="6"/>
        <v>8.0490617016745052</v>
      </c>
      <c r="H95" s="6">
        <f t="shared" si="5"/>
        <v>80.585825494517522</v>
      </c>
      <c r="I95" s="7">
        <f t="shared" si="7"/>
        <v>73</v>
      </c>
      <c r="J95" s="7">
        <f t="shared" si="8"/>
        <v>73</v>
      </c>
      <c r="K95" s="7">
        <f t="shared" si="9"/>
        <v>0</v>
      </c>
      <c r="L95" s="11"/>
      <c r="M95" s="5"/>
      <c r="N95" s="5"/>
      <c r="Q95" t="s">
        <v>122</v>
      </c>
      <c r="R95" t="s">
        <v>153</v>
      </c>
      <c r="S95">
        <v>352</v>
      </c>
      <c r="T95">
        <v>47</v>
      </c>
      <c r="U95">
        <v>73</v>
      </c>
      <c r="V95">
        <v>72</v>
      </c>
      <c r="W95">
        <v>12</v>
      </c>
      <c r="Z95" t="s">
        <v>122</v>
      </c>
      <c r="AA95" t="s">
        <v>153</v>
      </c>
      <c r="AB95">
        <v>352</v>
      </c>
      <c r="AC95">
        <v>47</v>
      </c>
      <c r="AD95">
        <v>12</v>
      </c>
      <c r="AE95">
        <v>72</v>
      </c>
    </row>
    <row r="96" spans="1:31" x14ac:dyDescent="0.25">
      <c r="A96" t="s">
        <v>123</v>
      </c>
      <c r="B96">
        <v>395</v>
      </c>
      <c r="C96">
        <v>55</v>
      </c>
      <c r="D96">
        <v>144</v>
      </c>
      <c r="E96">
        <v>133</v>
      </c>
      <c r="G96" s="6">
        <f t="shared" si="6"/>
        <v>67.932100437589796</v>
      </c>
      <c r="H96" s="6">
        <f t="shared" si="5"/>
        <v>148.70230015811978</v>
      </c>
      <c r="I96" s="7">
        <f t="shared" si="7"/>
        <v>81</v>
      </c>
      <c r="J96" s="7">
        <f t="shared" si="8"/>
        <v>81</v>
      </c>
      <c r="K96" s="7">
        <f t="shared" si="9"/>
        <v>0</v>
      </c>
      <c r="L96" s="11"/>
      <c r="M96" s="5"/>
      <c r="N96" s="5"/>
      <c r="Q96" t="s">
        <v>123</v>
      </c>
      <c r="R96" t="s">
        <v>153</v>
      </c>
      <c r="S96">
        <v>144</v>
      </c>
      <c r="T96">
        <v>133</v>
      </c>
      <c r="U96">
        <v>81</v>
      </c>
      <c r="V96">
        <v>56</v>
      </c>
      <c r="W96">
        <v>6</v>
      </c>
      <c r="Z96" t="s">
        <v>123</v>
      </c>
      <c r="AA96" t="s">
        <v>153</v>
      </c>
      <c r="AB96">
        <v>144</v>
      </c>
      <c r="AC96">
        <v>133</v>
      </c>
      <c r="AD96">
        <v>6</v>
      </c>
      <c r="AE96">
        <v>56</v>
      </c>
    </row>
    <row r="97" spans="1:31" x14ac:dyDescent="0.25">
      <c r="A97" t="s">
        <v>124</v>
      </c>
      <c r="B97">
        <v>454</v>
      </c>
      <c r="C97">
        <v>91</v>
      </c>
      <c r="D97">
        <v>510</v>
      </c>
      <c r="E97">
        <v>208</v>
      </c>
      <c r="G97" s="6">
        <f t="shared" si="6"/>
        <v>48.034039646945011</v>
      </c>
      <c r="H97" s="6">
        <f t="shared" si="5"/>
        <v>9.5600964808863029</v>
      </c>
      <c r="I97" s="7">
        <f t="shared" si="7"/>
        <v>39</v>
      </c>
      <c r="J97" s="7">
        <f t="shared" si="8"/>
        <v>39</v>
      </c>
      <c r="K97" s="7">
        <f t="shared" si="9"/>
        <v>0</v>
      </c>
      <c r="L97" s="11"/>
      <c r="M97" s="5"/>
      <c r="N97" s="5"/>
      <c r="Q97" t="s">
        <v>124</v>
      </c>
      <c r="R97" t="s">
        <v>153</v>
      </c>
      <c r="S97">
        <v>510</v>
      </c>
      <c r="T97">
        <v>208</v>
      </c>
      <c r="U97">
        <v>39</v>
      </c>
      <c r="V97">
        <v>53</v>
      </c>
      <c r="W97">
        <v>74</v>
      </c>
      <c r="Z97" t="s">
        <v>124</v>
      </c>
      <c r="AA97" t="s">
        <v>153</v>
      </c>
      <c r="AB97">
        <v>510</v>
      </c>
      <c r="AC97">
        <v>208</v>
      </c>
      <c r="AD97">
        <v>74</v>
      </c>
      <c r="AE97">
        <v>53</v>
      </c>
    </row>
    <row r="98" spans="1:31" x14ac:dyDescent="0.25">
      <c r="A98" t="s">
        <v>125</v>
      </c>
      <c r="B98">
        <v>131</v>
      </c>
      <c r="C98">
        <v>175</v>
      </c>
      <c r="D98">
        <v>130</v>
      </c>
      <c r="E98">
        <v>171</v>
      </c>
      <c r="G98" s="6">
        <f t="shared" si="6"/>
        <v>161.02112024428655</v>
      </c>
      <c r="H98" s="6">
        <f t="shared" si="5"/>
        <v>160.04110978245393</v>
      </c>
      <c r="I98" s="7">
        <f t="shared" si="7"/>
        <v>1</v>
      </c>
      <c r="J98" s="7">
        <f t="shared" si="8"/>
        <v>1</v>
      </c>
      <c r="K98" s="7">
        <f t="shared" si="9"/>
        <v>0</v>
      </c>
      <c r="L98" s="11"/>
      <c r="M98" s="5"/>
      <c r="N98" s="5"/>
      <c r="Q98" t="s">
        <v>125</v>
      </c>
      <c r="R98" t="s">
        <v>155</v>
      </c>
      <c r="S98">
        <v>130</v>
      </c>
      <c r="T98">
        <v>171</v>
      </c>
      <c r="U98">
        <v>1</v>
      </c>
      <c r="V98">
        <v>59</v>
      </c>
      <c r="W98">
        <v>84</v>
      </c>
      <c r="Z98" t="s">
        <v>125</v>
      </c>
      <c r="AA98" t="s">
        <v>155</v>
      </c>
      <c r="AB98">
        <v>130</v>
      </c>
      <c r="AC98">
        <v>171</v>
      </c>
      <c r="AD98">
        <v>84</v>
      </c>
      <c r="AE98">
        <v>59</v>
      </c>
    </row>
    <row r="99" spans="1:31" x14ac:dyDescent="0.25">
      <c r="A99" t="s">
        <v>126</v>
      </c>
      <c r="B99">
        <v>518</v>
      </c>
      <c r="C99">
        <v>271</v>
      </c>
      <c r="D99">
        <v>501</v>
      </c>
      <c r="E99">
        <v>325</v>
      </c>
      <c r="G99" s="6">
        <f t="shared" si="6"/>
        <v>-8.8983130644626023</v>
      </c>
      <c r="H99" s="6">
        <f t="shared" si="5"/>
        <v>-25.155372433868344</v>
      </c>
      <c r="I99" s="7">
        <f t="shared" si="7"/>
        <v>17</v>
      </c>
      <c r="J99" s="7">
        <f t="shared" si="8"/>
        <v>0</v>
      </c>
      <c r="K99" s="7">
        <f t="shared" si="9"/>
        <v>17</v>
      </c>
      <c r="L99" s="11"/>
      <c r="M99" s="5"/>
      <c r="N99" s="5"/>
      <c r="Q99" t="s">
        <v>126</v>
      </c>
      <c r="R99" t="s">
        <v>155</v>
      </c>
      <c r="S99">
        <v>501</v>
      </c>
      <c r="T99">
        <v>325</v>
      </c>
      <c r="U99">
        <v>17</v>
      </c>
      <c r="V99">
        <v>58</v>
      </c>
      <c r="W99">
        <v>34</v>
      </c>
      <c r="Z99" t="s">
        <v>126</v>
      </c>
      <c r="AA99" t="s">
        <v>155</v>
      </c>
      <c r="AB99">
        <v>501</v>
      </c>
      <c r="AC99">
        <v>325</v>
      </c>
      <c r="AD99">
        <v>34</v>
      </c>
      <c r="AE99">
        <v>58</v>
      </c>
    </row>
    <row r="100" spans="1:31" x14ac:dyDescent="0.25">
      <c r="A100" t="s">
        <v>127</v>
      </c>
      <c r="B100">
        <v>323</v>
      </c>
      <c r="C100">
        <v>440</v>
      </c>
      <c r="D100">
        <v>323</v>
      </c>
      <c r="E100">
        <v>419</v>
      </c>
      <c r="G100" s="6">
        <f t="shared" si="6"/>
        <v>-89.140627756355329</v>
      </c>
      <c r="H100" s="6">
        <f t="shared" si="5"/>
        <v>-89.039825433333647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  <c r="Q100" t="s">
        <v>127</v>
      </c>
      <c r="R100" t="s">
        <v>155</v>
      </c>
      <c r="S100">
        <v>323</v>
      </c>
      <c r="T100">
        <v>419</v>
      </c>
      <c r="U100">
        <v>1</v>
      </c>
      <c r="V100">
        <v>41</v>
      </c>
      <c r="W100">
        <v>51</v>
      </c>
      <c r="Z100" t="s">
        <v>127</v>
      </c>
      <c r="AA100" t="s">
        <v>155</v>
      </c>
      <c r="AB100">
        <v>323</v>
      </c>
      <c r="AC100">
        <v>419</v>
      </c>
      <c r="AD100">
        <v>51</v>
      </c>
      <c r="AE100">
        <v>41</v>
      </c>
    </row>
    <row r="101" spans="1:31" x14ac:dyDescent="0.25">
      <c r="A101" t="s">
        <v>128</v>
      </c>
      <c r="B101">
        <v>169</v>
      </c>
      <c r="C101">
        <v>371</v>
      </c>
      <c r="D101">
        <v>471</v>
      </c>
      <c r="E101">
        <v>369</v>
      </c>
      <c r="G101" s="6">
        <f t="shared" si="6"/>
        <v>-139.05673786129486</v>
      </c>
      <c r="H101" s="6">
        <f t="shared" si="5"/>
        <v>-40.507418520084691</v>
      </c>
      <c r="I101" s="7">
        <f t="shared" si="7"/>
        <v>99</v>
      </c>
      <c r="J101" s="7">
        <f t="shared" si="8"/>
        <v>0</v>
      </c>
      <c r="K101" s="7">
        <f t="shared" si="9"/>
        <v>99</v>
      </c>
      <c r="L101" s="11"/>
      <c r="M101" s="5"/>
      <c r="N101" s="5"/>
      <c r="Q101" t="s">
        <v>128</v>
      </c>
      <c r="R101" t="s">
        <v>154</v>
      </c>
      <c r="S101">
        <v>471</v>
      </c>
      <c r="T101">
        <v>369</v>
      </c>
      <c r="U101">
        <v>99</v>
      </c>
      <c r="V101">
        <v>22</v>
      </c>
      <c r="W101">
        <v>7</v>
      </c>
      <c r="Z101" t="s">
        <v>128</v>
      </c>
      <c r="AA101" t="s">
        <v>154</v>
      </c>
      <c r="AB101">
        <v>471</v>
      </c>
      <c r="AC101">
        <v>369</v>
      </c>
      <c r="AD101">
        <v>7</v>
      </c>
      <c r="AE101">
        <v>22</v>
      </c>
    </row>
    <row r="102" spans="1:31" x14ac:dyDescent="0.25">
      <c r="A102" t="s">
        <v>129</v>
      </c>
      <c r="B102">
        <v>495</v>
      </c>
      <c r="C102">
        <v>337</v>
      </c>
      <c r="D102">
        <v>119</v>
      </c>
      <c r="E102">
        <v>250</v>
      </c>
      <c r="G102" s="6">
        <f t="shared" si="6"/>
        <v>-28.998977146154004</v>
      </c>
      <c r="H102" s="6">
        <f t="shared" si="5"/>
        <v>-177.1518120886121</v>
      </c>
      <c r="I102" s="7">
        <f t="shared" si="7"/>
        <v>149</v>
      </c>
      <c r="J102" s="7">
        <f t="shared" si="8"/>
        <v>0</v>
      </c>
      <c r="K102" s="7">
        <f t="shared" si="9"/>
        <v>149</v>
      </c>
      <c r="L102" s="11"/>
      <c r="M102" s="5"/>
      <c r="N102" s="5"/>
      <c r="Q102" t="s">
        <v>129</v>
      </c>
      <c r="R102" t="s">
        <v>154</v>
      </c>
      <c r="S102">
        <v>119</v>
      </c>
      <c r="T102">
        <v>250</v>
      </c>
      <c r="U102">
        <v>149</v>
      </c>
      <c r="V102">
        <v>18</v>
      </c>
      <c r="W102">
        <v>14</v>
      </c>
      <c r="Z102" t="s">
        <v>129</v>
      </c>
      <c r="AA102" t="s">
        <v>154</v>
      </c>
      <c r="AB102">
        <v>119</v>
      </c>
      <c r="AC102">
        <v>250</v>
      </c>
      <c r="AD102">
        <v>14</v>
      </c>
      <c r="AE102">
        <v>18</v>
      </c>
    </row>
    <row r="103" spans="1:31" x14ac:dyDescent="0.25">
      <c r="A103" t="s">
        <v>130</v>
      </c>
      <c r="B103">
        <v>124</v>
      </c>
      <c r="C103">
        <v>278</v>
      </c>
      <c r="D103">
        <v>120</v>
      </c>
      <c r="E103">
        <v>253</v>
      </c>
      <c r="G103" s="6">
        <f t="shared" si="6"/>
        <v>-169.02775976218837</v>
      </c>
      <c r="H103" s="6">
        <f t="shared" si="5"/>
        <v>-176.28100602684196</v>
      </c>
      <c r="I103" s="7">
        <f t="shared" si="7"/>
        <v>8</v>
      </c>
      <c r="J103" s="7">
        <f t="shared" si="8"/>
        <v>0</v>
      </c>
      <c r="K103" s="7">
        <f t="shared" si="9"/>
        <v>8</v>
      </c>
      <c r="L103" s="11"/>
      <c r="M103" s="5"/>
      <c r="N103" s="5"/>
      <c r="Q103" t="s">
        <v>130</v>
      </c>
      <c r="R103" t="s">
        <v>154</v>
      </c>
      <c r="S103">
        <v>120</v>
      </c>
      <c r="T103">
        <v>253</v>
      </c>
      <c r="U103">
        <v>8</v>
      </c>
      <c r="V103">
        <v>38</v>
      </c>
      <c r="W103">
        <v>72</v>
      </c>
      <c r="Z103" t="s">
        <v>130</v>
      </c>
      <c r="AA103" t="s">
        <v>154</v>
      </c>
      <c r="AB103">
        <v>120</v>
      </c>
      <c r="AC103">
        <v>253</v>
      </c>
      <c r="AD103">
        <v>72</v>
      </c>
      <c r="AE103">
        <v>38</v>
      </c>
    </row>
    <row r="104" spans="1:31" x14ac:dyDescent="0.25">
      <c r="A104" t="s">
        <v>131</v>
      </c>
      <c r="B104">
        <v>255</v>
      </c>
      <c r="C104">
        <v>429</v>
      </c>
      <c r="D104">
        <v>119</v>
      </c>
      <c r="E104">
        <v>224</v>
      </c>
      <c r="G104" s="6">
        <f t="shared" si="6"/>
        <v>-108.97887975571345</v>
      </c>
      <c r="H104" s="6">
        <f t="shared" si="5"/>
        <v>175.44873872686037</v>
      </c>
      <c r="I104" s="7">
        <f t="shared" si="7"/>
        <v>76</v>
      </c>
      <c r="J104" s="7">
        <f t="shared" si="8"/>
        <v>76</v>
      </c>
      <c r="K104" s="7">
        <f t="shared" si="9"/>
        <v>0</v>
      </c>
      <c r="L104" s="11"/>
      <c r="M104" s="5"/>
      <c r="N104" s="5"/>
      <c r="Q104" t="s">
        <v>131</v>
      </c>
      <c r="R104" t="s">
        <v>156</v>
      </c>
      <c r="S104">
        <v>119</v>
      </c>
      <c r="T104">
        <v>224</v>
      </c>
      <c r="U104">
        <v>76</v>
      </c>
      <c r="V104">
        <v>17</v>
      </c>
      <c r="W104">
        <v>28</v>
      </c>
      <c r="Z104" t="s">
        <v>131</v>
      </c>
      <c r="AA104" t="s">
        <v>156</v>
      </c>
      <c r="AB104">
        <v>119</v>
      </c>
      <c r="AC104">
        <v>224</v>
      </c>
      <c r="AD104">
        <v>28</v>
      </c>
      <c r="AE104">
        <v>17</v>
      </c>
    </row>
    <row r="105" spans="1:31" x14ac:dyDescent="0.25">
      <c r="A105" t="s">
        <v>132</v>
      </c>
      <c r="B105">
        <v>358</v>
      </c>
      <c r="C105">
        <v>436</v>
      </c>
      <c r="D105">
        <v>469</v>
      </c>
      <c r="E105">
        <v>367</v>
      </c>
      <c r="G105" s="6">
        <f t="shared" si="6"/>
        <v>-79.027759762188353</v>
      </c>
      <c r="H105" s="6">
        <f t="shared" si="5"/>
        <v>-40.442580980285996</v>
      </c>
      <c r="I105" s="7">
        <f t="shared" si="7"/>
        <v>39</v>
      </c>
      <c r="J105" s="7">
        <f t="shared" si="8"/>
        <v>0</v>
      </c>
      <c r="K105" s="7">
        <f t="shared" si="9"/>
        <v>39</v>
      </c>
      <c r="L105" s="11"/>
      <c r="M105" s="5"/>
      <c r="N105" s="5"/>
      <c r="Q105" t="s">
        <v>132</v>
      </c>
      <c r="R105" t="s">
        <v>156</v>
      </c>
      <c r="S105">
        <v>469</v>
      </c>
      <c r="T105">
        <v>367</v>
      </c>
      <c r="U105">
        <v>39</v>
      </c>
      <c r="V105">
        <v>63</v>
      </c>
      <c r="W105">
        <v>46</v>
      </c>
      <c r="Z105" t="s">
        <v>132</v>
      </c>
      <c r="AA105" t="s">
        <v>156</v>
      </c>
      <c r="AB105">
        <v>469</v>
      </c>
      <c r="AC105">
        <v>367</v>
      </c>
      <c r="AD105">
        <v>46</v>
      </c>
      <c r="AE105">
        <v>63</v>
      </c>
    </row>
    <row r="106" spans="1:31" x14ac:dyDescent="0.25">
      <c r="A106" t="s">
        <v>133</v>
      </c>
      <c r="B106">
        <v>475</v>
      </c>
      <c r="C106">
        <v>366</v>
      </c>
      <c r="D106">
        <v>231</v>
      </c>
      <c r="E106">
        <v>423</v>
      </c>
      <c r="G106" s="6">
        <f t="shared" si="6"/>
        <v>-39.107772382680899</v>
      </c>
      <c r="H106" s="6">
        <f t="shared" si="5"/>
        <v>-115.9354525686677</v>
      </c>
      <c r="I106" s="7">
        <f t="shared" si="7"/>
        <v>77</v>
      </c>
      <c r="J106" s="7">
        <f t="shared" si="8"/>
        <v>0</v>
      </c>
      <c r="K106" s="7">
        <f t="shared" si="9"/>
        <v>77</v>
      </c>
      <c r="L106" s="11"/>
      <c r="M106" s="5"/>
      <c r="N106" s="5"/>
      <c r="Q106" t="s">
        <v>133</v>
      </c>
      <c r="R106" t="s">
        <v>156</v>
      </c>
      <c r="S106">
        <v>231</v>
      </c>
      <c r="T106">
        <v>423</v>
      </c>
      <c r="U106">
        <v>77</v>
      </c>
      <c r="V106">
        <v>25</v>
      </c>
      <c r="W106">
        <v>30</v>
      </c>
      <c r="Z106" t="s">
        <v>133</v>
      </c>
      <c r="AA106" t="s">
        <v>156</v>
      </c>
      <c r="AB106">
        <v>231</v>
      </c>
      <c r="AC106">
        <v>423</v>
      </c>
      <c r="AD106">
        <v>30</v>
      </c>
      <c r="AE106">
        <v>25</v>
      </c>
    </row>
    <row r="107" spans="1:31" x14ac:dyDescent="0.25">
      <c r="A107" t="s">
        <v>134</v>
      </c>
      <c r="B107">
        <v>189</v>
      </c>
      <c r="C107">
        <v>89</v>
      </c>
      <c r="D107">
        <v>118</v>
      </c>
      <c r="E107">
        <v>232</v>
      </c>
      <c r="G107" s="6">
        <f t="shared" si="6"/>
        <v>130.94326213870511</v>
      </c>
      <c r="H107" s="6">
        <f t="shared" si="5"/>
        <v>177.73204546409417</v>
      </c>
      <c r="I107" s="7">
        <f t="shared" si="7"/>
        <v>47</v>
      </c>
      <c r="J107" s="7">
        <f t="shared" si="8"/>
        <v>47</v>
      </c>
      <c r="K107" s="7">
        <f t="shared" si="9"/>
        <v>0</v>
      </c>
      <c r="L107" s="11"/>
      <c r="M107" s="5"/>
      <c r="N107" s="5"/>
      <c r="Q107" t="s">
        <v>134</v>
      </c>
      <c r="R107" t="s">
        <v>153</v>
      </c>
      <c r="S107">
        <v>118</v>
      </c>
      <c r="T107">
        <v>232</v>
      </c>
      <c r="U107">
        <v>47</v>
      </c>
      <c r="V107">
        <v>20</v>
      </c>
      <c r="W107">
        <v>42</v>
      </c>
      <c r="Z107" t="s">
        <v>134</v>
      </c>
      <c r="AA107" t="s">
        <v>153</v>
      </c>
      <c r="AB107">
        <v>118</v>
      </c>
      <c r="AC107">
        <v>232</v>
      </c>
      <c r="AD107">
        <v>42</v>
      </c>
      <c r="AE107">
        <v>20</v>
      </c>
    </row>
    <row r="108" spans="1:31" x14ac:dyDescent="0.25">
      <c r="A108" t="s">
        <v>135</v>
      </c>
      <c r="B108">
        <v>223</v>
      </c>
      <c r="C108">
        <v>415</v>
      </c>
      <c r="D108">
        <v>499</v>
      </c>
      <c r="E108">
        <v>325</v>
      </c>
      <c r="G108" s="6">
        <f t="shared" si="6"/>
        <v>-118.99897714615399</v>
      </c>
      <c r="H108" s="6">
        <f t="shared" si="5"/>
        <v>-25.401188675413998</v>
      </c>
      <c r="I108" s="7">
        <f t="shared" si="7"/>
        <v>94</v>
      </c>
      <c r="J108" s="7">
        <f t="shared" si="8"/>
        <v>0</v>
      </c>
      <c r="K108" s="7">
        <f t="shared" si="9"/>
        <v>94</v>
      </c>
      <c r="L108" s="11"/>
      <c r="M108" s="5"/>
      <c r="N108" s="5"/>
      <c r="Q108" t="s">
        <v>135</v>
      </c>
      <c r="R108" t="s">
        <v>153</v>
      </c>
      <c r="S108">
        <v>499</v>
      </c>
      <c r="T108">
        <v>325</v>
      </c>
      <c r="U108">
        <v>94</v>
      </c>
      <c r="V108">
        <v>17</v>
      </c>
      <c r="W108">
        <v>13</v>
      </c>
      <c r="Z108" t="s">
        <v>135</v>
      </c>
      <c r="AA108" t="s">
        <v>153</v>
      </c>
      <c r="AB108">
        <v>499</v>
      </c>
      <c r="AC108">
        <v>325</v>
      </c>
      <c r="AD108">
        <v>13</v>
      </c>
      <c r="AE108">
        <v>17</v>
      </c>
    </row>
    <row r="109" spans="1:31" x14ac:dyDescent="0.25">
      <c r="A109" t="s">
        <v>136</v>
      </c>
      <c r="B109">
        <v>145</v>
      </c>
      <c r="C109">
        <v>143</v>
      </c>
      <c r="D109">
        <v>134</v>
      </c>
      <c r="E109">
        <v>161</v>
      </c>
      <c r="G109" s="6">
        <f t="shared" si="6"/>
        <v>151.001022853846</v>
      </c>
      <c r="H109" s="6">
        <f t="shared" si="5"/>
        <v>156.9875549636962</v>
      </c>
      <c r="I109" s="7">
        <f t="shared" si="7"/>
        <v>6</v>
      </c>
      <c r="J109" s="7">
        <f t="shared" si="8"/>
        <v>6</v>
      </c>
      <c r="K109" s="7">
        <f t="shared" si="9"/>
        <v>0</v>
      </c>
      <c r="L109" s="11"/>
      <c r="M109" s="5"/>
      <c r="N109" s="5"/>
      <c r="Q109" t="s">
        <v>136</v>
      </c>
      <c r="R109" t="s">
        <v>153</v>
      </c>
      <c r="S109">
        <v>134</v>
      </c>
      <c r="T109">
        <v>161</v>
      </c>
      <c r="U109">
        <v>6</v>
      </c>
      <c r="V109">
        <v>57</v>
      </c>
      <c r="W109">
        <v>63</v>
      </c>
      <c r="Z109" t="s">
        <v>136</v>
      </c>
      <c r="AA109" t="s">
        <v>153</v>
      </c>
      <c r="AB109">
        <v>134</v>
      </c>
      <c r="AC109">
        <v>161</v>
      </c>
      <c r="AD109">
        <v>63</v>
      </c>
      <c r="AE109">
        <v>57</v>
      </c>
    </row>
    <row r="110" spans="1:31" x14ac:dyDescent="0.25">
      <c r="A110" t="s">
        <v>137</v>
      </c>
      <c r="B110">
        <v>135</v>
      </c>
      <c r="C110">
        <v>315</v>
      </c>
      <c r="D110">
        <v>169</v>
      </c>
      <c r="E110">
        <v>365</v>
      </c>
      <c r="G110" s="6">
        <f t="shared" si="6"/>
        <v>-157.93210043758978</v>
      </c>
      <c r="H110" s="6">
        <f t="shared" si="5"/>
        <v>-140.38154705213194</v>
      </c>
      <c r="I110" s="7">
        <f t="shared" si="7"/>
        <v>18</v>
      </c>
      <c r="J110" s="7">
        <f t="shared" si="8"/>
        <v>0</v>
      </c>
      <c r="K110" s="7">
        <f t="shared" si="9"/>
        <v>18</v>
      </c>
      <c r="L110" s="11"/>
      <c r="M110" s="5"/>
      <c r="N110" s="5"/>
      <c r="Q110" t="s">
        <v>137</v>
      </c>
      <c r="R110" t="s">
        <v>155</v>
      </c>
      <c r="S110">
        <v>169</v>
      </c>
      <c r="T110">
        <v>365</v>
      </c>
      <c r="U110">
        <v>18</v>
      </c>
      <c r="V110">
        <v>60</v>
      </c>
      <c r="W110">
        <v>72</v>
      </c>
      <c r="Z110" t="s">
        <v>137</v>
      </c>
      <c r="AA110" t="s">
        <v>155</v>
      </c>
      <c r="AB110">
        <v>169</v>
      </c>
      <c r="AC110">
        <v>365</v>
      </c>
      <c r="AD110">
        <v>72</v>
      </c>
      <c r="AE110">
        <v>60</v>
      </c>
    </row>
    <row r="111" spans="1:31" x14ac:dyDescent="0.25">
      <c r="A111" t="s">
        <v>138</v>
      </c>
      <c r="B111">
        <v>497</v>
      </c>
      <c r="C111">
        <v>334</v>
      </c>
      <c r="D111">
        <v>519</v>
      </c>
      <c r="E111">
        <v>245</v>
      </c>
      <c r="G111" s="6">
        <f t="shared" si="6"/>
        <v>-27.971584581381421</v>
      </c>
      <c r="H111" s="6">
        <f t="shared" si="5"/>
        <v>-1.4392896278824165</v>
      </c>
      <c r="I111" s="7">
        <f t="shared" si="7"/>
        <v>27</v>
      </c>
      <c r="J111" s="7">
        <f t="shared" si="8"/>
        <v>0</v>
      </c>
      <c r="K111" s="7">
        <f t="shared" si="9"/>
        <v>27</v>
      </c>
      <c r="L111" s="11"/>
      <c r="M111" s="5"/>
      <c r="N111" s="5"/>
      <c r="Q111" t="s">
        <v>138</v>
      </c>
      <c r="R111" t="s">
        <v>155</v>
      </c>
      <c r="S111">
        <v>519</v>
      </c>
      <c r="T111">
        <v>245</v>
      </c>
      <c r="U111">
        <v>27</v>
      </c>
      <c r="V111">
        <v>35</v>
      </c>
      <c r="W111">
        <v>69</v>
      </c>
      <c r="Z111" t="s">
        <v>138</v>
      </c>
      <c r="AA111" t="s">
        <v>155</v>
      </c>
      <c r="AB111">
        <v>519</v>
      </c>
      <c r="AC111">
        <v>245</v>
      </c>
      <c r="AD111">
        <v>69</v>
      </c>
      <c r="AE111">
        <v>35</v>
      </c>
    </row>
    <row r="112" spans="1:31" x14ac:dyDescent="0.25">
      <c r="A112" t="s">
        <v>139</v>
      </c>
      <c r="B112">
        <v>292</v>
      </c>
      <c r="C112">
        <v>438</v>
      </c>
      <c r="D112">
        <v>279</v>
      </c>
      <c r="E112">
        <v>430</v>
      </c>
      <c r="G112" s="6">
        <f t="shared" si="6"/>
        <v>-98.049061701674503</v>
      </c>
      <c r="H112" s="6">
        <f t="shared" si="5"/>
        <v>-102.17710812273079</v>
      </c>
      <c r="I112" s="7">
        <f t="shared" si="7"/>
        <v>5</v>
      </c>
      <c r="J112" s="7">
        <f t="shared" si="8"/>
        <v>0</v>
      </c>
      <c r="K112" s="7">
        <f t="shared" si="9"/>
        <v>5</v>
      </c>
      <c r="L112" s="11"/>
      <c r="M112" s="5"/>
      <c r="N112" s="5"/>
      <c r="Q112" t="s">
        <v>139</v>
      </c>
      <c r="R112" t="s">
        <v>155</v>
      </c>
      <c r="S112">
        <v>279</v>
      </c>
      <c r="T112">
        <v>430</v>
      </c>
      <c r="U112">
        <v>5</v>
      </c>
      <c r="V112">
        <v>79</v>
      </c>
      <c r="W112">
        <v>74</v>
      </c>
      <c r="Z112" t="s">
        <v>139</v>
      </c>
      <c r="AA112" t="s">
        <v>155</v>
      </c>
      <c r="AB112">
        <v>279</v>
      </c>
      <c r="AC112">
        <v>430</v>
      </c>
      <c r="AD112">
        <v>74</v>
      </c>
      <c r="AE112">
        <v>79</v>
      </c>
    </row>
    <row r="113" spans="1:31" x14ac:dyDescent="0.25">
      <c r="A113" t="s">
        <v>140</v>
      </c>
      <c r="B113">
        <v>124</v>
      </c>
      <c r="C113">
        <v>282</v>
      </c>
      <c r="D113">
        <v>152</v>
      </c>
      <c r="E113">
        <v>351</v>
      </c>
      <c r="G113" s="6">
        <f t="shared" si="6"/>
        <v>-167.90524292298787</v>
      </c>
      <c r="H113" s="6">
        <f t="shared" si="5"/>
        <v>-146.54669054592731</v>
      </c>
      <c r="I113" s="7">
        <f t="shared" si="7"/>
        <v>22</v>
      </c>
      <c r="J113" s="7">
        <f t="shared" si="8"/>
        <v>0</v>
      </c>
      <c r="K113" s="7">
        <f t="shared" si="9"/>
        <v>22</v>
      </c>
      <c r="L113" s="11"/>
      <c r="M113" s="5"/>
      <c r="N113" s="5"/>
      <c r="Q113" t="s">
        <v>140</v>
      </c>
      <c r="R113" t="s">
        <v>154</v>
      </c>
      <c r="S113">
        <v>152</v>
      </c>
      <c r="T113">
        <v>351</v>
      </c>
      <c r="U113">
        <v>22</v>
      </c>
      <c r="V113">
        <v>24</v>
      </c>
      <c r="W113">
        <v>22</v>
      </c>
      <c r="Z113" t="s">
        <v>140</v>
      </c>
      <c r="AA113" t="s">
        <v>154</v>
      </c>
      <c r="AB113">
        <v>152</v>
      </c>
      <c r="AC113">
        <v>351</v>
      </c>
      <c r="AD113">
        <v>22</v>
      </c>
      <c r="AE113">
        <v>24</v>
      </c>
    </row>
    <row r="114" spans="1:31" x14ac:dyDescent="0.25">
      <c r="A114" t="s">
        <v>141</v>
      </c>
      <c r="B114">
        <v>313</v>
      </c>
      <c r="C114">
        <v>40</v>
      </c>
      <c r="D114">
        <v>314</v>
      </c>
      <c r="E114">
        <v>40</v>
      </c>
      <c r="G114" s="6">
        <f t="shared" si="6"/>
        <v>92.004534032105894</v>
      </c>
      <c r="H114" s="6">
        <f t="shared" si="5"/>
        <v>91.718358001655446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Q114" t="s">
        <v>141</v>
      </c>
      <c r="R114" t="s">
        <v>154</v>
      </c>
      <c r="S114">
        <v>314</v>
      </c>
      <c r="T114">
        <v>40</v>
      </c>
      <c r="U114">
        <v>1</v>
      </c>
      <c r="V114">
        <v>50</v>
      </c>
      <c r="W114">
        <v>49</v>
      </c>
      <c r="Z114" t="s">
        <v>141</v>
      </c>
      <c r="AA114" t="s">
        <v>154</v>
      </c>
      <c r="AB114">
        <v>314</v>
      </c>
      <c r="AC114">
        <v>40</v>
      </c>
      <c r="AD114">
        <v>49</v>
      </c>
      <c r="AE114">
        <v>50</v>
      </c>
    </row>
    <row r="115" spans="1:31" x14ac:dyDescent="0.25">
      <c r="A115" t="s">
        <v>142</v>
      </c>
      <c r="B115">
        <v>162</v>
      </c>
      <c r="C115">
        <v>117</v>
      </c>
      <c r="D115">
        <v>145</v>
      </c>
      <c r="E115">
        <v>144</v>
      </c>
      <c r="G115" s="6">
        <f t="shared" si="6"/>
        <v>142.09991964463163</v>
      </c>
      <c r="H115" s="6">
        <f t="shared" si="5"/>
        <v>151.25208570886042</v>
      </c>
      <c r="I115" s="7">
        <f t="shared" si="7"/>
        <v>10</v>
      </c>
      <c r="J115" s="7">
        <f t="shared" si="8"/>
        <v>10</v>
      </c>
      <c r="K115" s="7">
        <f t="shared" si="9"/>
        <v>0</v>
      </c>
      <c r="L115" s="11"/>
      <c r="M115" s="5"/>
      <c r="N115" s="5"/>
      <c r="Q115" t="s">
        <v>142</v>
      </c>
      <c r="R115" t="s">
        <v>154</v>
      </c>
      <c r="S115">
        <v>145</v>
      </c>
      <c r="T115">
        <v>144</v>
      </c>
      <c r="U115">
        <v>10</v>
      </c>
      <c r="V115">
        <v>34</v>
      </c>
      <c r="W115">
        <v>44</v>
      </c>
      <c r="Z115" t="s">
        <v>142</v>
      </c>
      <c r="AA115" t="s">
        <v>154</v>
      </c>
      <c r="AB115">
        <v>145</v>
      </c>
      <c r="AC115">
        <v>144</v>
      </c>
      <c r="AD115">
        <v>44</v>
      </c>
      <c r="AE115">
        <v>34</v>
      </c>
    </row>
    <row r="116" spans="1:31" x14ac:dyDescent="0.25">
      <c r="A116" t="s">
        <v>143</v>
      </c>
      <c r="B116">
        <v>278</v>
      </c>
      <c r="C116">
        <v>44</v>
      </c>
      <c r="D116">
        <v>296</v>
      </c>
      <c r="E116">
        <v>40</v>
      </c>
      <c r="G116" s="6">
        <f t="shared" si="6"/>
        <v>102.09475707701209</v>
      </c>
      <c r="H116" s="6">
        <f t="shared" si="5"/>
        <v>96.842773412630933</v>
      </c>
      <c r="I116" s="7">
        <f t="shared" si="7"/>
        <v>6</v>
      </c>
      <c r="J116" s="7">
        <f t="shared" si="8"/>
        <v>6</v>
      </c>
      <c r="K116" s="7">
        <f t="shared" si="9"/>
        <v>0</v>
      </c>
      <c r="L116" s="11"/>
      <c r="M116" s="5"/>
      <c r="N116" s="5"/>
      <c r="Q116" t="s">
        <v>143</v>
      </c>
      <c r="R116" t="s">
        <v>156</v>
      </c>
      <c r="S116">
        <v>296</v>
      </c>
      <c r="T116">
        <v>40</v>
      </c>
      <c r="U116">
        <v>6</v>
      </c>
      <c r="V116">
        <v>69</v>
      </c>
      <c r="W116">
        <v>72</v>
      </c>
      <c r="Z116" t="s">
        <v>143</v>
      </c>
      <c r="AA116" t="s">
        <v>156</v>
      </c>
      <c r="AB116">
        <v>296</v>
      </c>
      <c r="AC116">
        <v>40</v>
      </c>
      <c r="AD116">
        <v>72</v>
      </c>
      <c r="AE116">
        <v>69</v>
      </c>
    </row>
    <row r="117" spans="1:31" x14ac:dyDescent="0.25">
      <c r="A117" t="s">
        <v>144</v>
      </c>
      <c r="B117">
        <v>520</v>
      </c>
      <c r="C117">
        <v>233</v>
      </c>
      <c r="D117">
        <v>516</v>
      </c>
      <c r="E117">
        <v>209</v>
      </c>
      <c r="G117" s="6">
        <f t="shared" si="6"/>
        <v>2.0045340321059042</v>
      </c>
      <c r="H117" s="6">
        <f t="shared" si="5"/>
        <v>8.987637298208476</v>
      </c>
      <c r="I117" s="7">
        <f t="shared" si="7"/>
        <v>7</v>
      </c>
      <c r="J117" s="7">
        <f t="shared" si="8"/>
        <v>7</v>
      </c>
      <c r="K117" s="7">
        <f t="shared" si="9"/>
        <v>0</v>
      </c>
      <c r="L117" s="11"/>
      <c r="M117" s="5"/>
      <c r="N117" s="5"/>
      <c r="Q117" t="s">
        <v>144</v>
      </c>
      <c r="R117" t="s">
        <v>156</v>
      </c>
      <c r="S117">
        <v>516</v>
      </c>
      <c r="T117">
        <v>209</v>
      </c>
      <c r="U117">
        <v>7</v>
      </c>
      <c r="V117">
        <v>71</v>
      </c>
      <c r="W117">
        <v>50</v>
      </c>
      <c r="Z117" t="s">
        <v>144</v>
      </c>
      <c r="AA117" t="s">
        <v>156</v>
      </c>
      <c r="AB117">
        <v>516</v>
      </c>
      <c r="AC117">
        <v>209</v>
      </c>
      <c r="AD117">
        <v>50</v>
      </c>
      <c r="AE117">
        <v>71</v>
      </c>
    </row>
    <row r="118" spans="1:31" x14ac:dyDescent="0.25">
      <c r="A118" t="s">
        <v>145</v>
      </c>
      <c r="B118">
        <v>426</v>
      </c>
      <c r="C118">
        <v>410</v>
      </c>
      <c r="D118">
        <v>254</v>
      </c>
      <c r="E118">
        <v>51</v>
      </c>
      <c r="G118" s="6">
        <f t="shared" si="6"/>
        <v>-58.055247223796606</v>
      </c>
      <c r="H118" s="6">
        <f t="shared" si="5"/>
        <v>109.24952587268173</v>
      </c>
      <c r="I118" s="7">
        <f t="shared" si="7"/>
        <v>168</v>
      </c>
      <c r="J118" s="7">
        <f t="shared" si="8"/>
        <v>168</v>
      </c>
      <c r="K118" s="7">
        <f t="shared" si="9"/>
        <v>0</v>
      </c>
      <c r="L118" s="11"/>
      <c r="M118" s="5"/>
      <c r="N118" s="5"/>
      <c r="Q118" t="s">
        <v>145</v>
      </c>
      <c r="R118" t="s">
        <v>156</v>
      </c>
      <c r="S118">
        <v>254</v>
      </c>
      <c r="T118">
        <v>51</v>
      </c>
      <c r="U118">
        <v>168</v>
      </c>
      <c r="V118">
        <v>38</v>
      </c>
      <c r="W118">
        <v>27</v>
      </c>
      <c r="Z118" t="s">
        <v>145</v>
      </c>
      <c r="AA118" t="s">
        <v>156</v>
      </c>
      <c r="AB118">
        <v>254</v>
      </c>
      <c r="AC118">
        <v>51</v>
      </c>
      <c r="AD118">
        <v>27</v>
      </c>
      <c r="AE118">
        <v>38</v>
      </c>
    </row>
    <row r="119" spans="1:31" x14ac:dyDescent="0.25">
      <c r="A119" t="s">
        <v>146</v>
      </c>
      <c r="B119">
        <v>348</v>
      </c>
      <c r="C119">
        <v>42</v>
      </c>
      <c r="D119">
        <v>336</v>
      </c>
      <c r="E119">
        <v>45</v>
      </c>
      <c r="G119" s="6">
        <f t="shared" si="6"/>
        <v>81.950938298325497</v>
      </c>
      <c r="H119" s="6">
        <f t="shared" si="5"/>
        <v>85.309315544265161</v>
      </c>
      <c r="I119" s="7">
        <f t="shared" si="7"/>
        <v>4</v>
      </c>
      <c r="J119" s="7">
        <f t="shared" si="8"/>
        <v>4</v>
      </c>
      <c r="K119" s="7">
        <f t="shared" si="9"/>
        <v>0</v>
      </c>
      <c r="L119" s="11"/>
      <c r="M119" s="5"/>
      <c r="N119" s="5"/>
      <c r="Q119" t="s">
        <v>146</v>
      </c>
      <c r="R119" t="s">
        <v>153</v>
      </c>
      <c r="S119">
        <v>336</v>
      </c>
      <c r="T119">
        <v>45</v>
      </c>
      <c r="U119">
        <v>4</v>
      </c>
      <c r="V119">
        <v>36</v>
      </c>
      <c r="W119">
        <v>70</v>
      </c>
      <c r="Z119" t="s">
        <v>146</v>
      </c>
      <c r="AA119" t="s">
        <v>153</v>
      </c>
      <c r="AB119">
        <v>336</v>
      </c>
      <c r="AC119">
        <v>45</v>
      </c>
      <c r="AD119">
        <v>70</v>
      </c>
      <c r="AE119">
        <v>36</v>
      </c>
    </row>
    <row r="120" spans="1:31" x14ac:dyDescent="0.25">
      <c r="A120" t="s">
        <v>147</v>
      </c>
      <c r="B120">
        <v>469</v>
      </c>
      <c r="C120">
        <v>106</v>
      </c>
      <c r="D120">
        <v>135</v>
      </c>
      <c r="E120">
        <v>159</v>
      </c>
      <c r="G120" s="6">
        <f t="shared" si="6"/>
        <v>41.965960353054982</v>
      </c>
      <c r="H120" s="6">
        <f t="shared" si="5"/>
        <v>156.35437736489808</v>
      </c>
      <c r="I120" s="7">
        <f t="shared" si="7"/>
        <v>115</v>
      </c>
      <c r="J120" s="7">
        <f t="shared" si="8"/>
        <v>115</v>
      </c>
      <c r="K120" s="7">
        <f t="shared" si="9"/>
        <v>0</v>
      </c>
      <c r="L120" s="11"/>
      <c r="M120" s="5"/>
      <c r="N120" s="5"/>
      <c r="Q120" t="s">
        <v>147</v>
      </c>
      <c r="R120" t="s">
        <v>153</v>
      </c>
      <c r="S120">
        <v>135</v>
      </c>
      <c r="T120">
        <v>159</v>
      </c>
      <c r="U120">
        <v>115</v>
      </c>
      <c r="V120">
        <v>16</v>
      </c>
      <c r="W120">
        <v>31</v>
      </c>
      <c r="Z120" t="s">
        <v>147</v>
      </c>
      <c r="AA120" t="s">
        <v>153</v>
      </c>
      <c r="AB120">
        <v>135</v>
      </c>
      <c r="AC120">
        <v>159</v>
      </c>
      <c r="AD120">
        <v>31</v>
      </c>
      <c r="AE120">
        <v>16</v>
      </c>
    </row>
    <row r="121" spans="1:31" x14ac:dyDescent="0.25">
      <c r="A121" t="s">
        <v>148</v>
      </c>
      <c r="B121">
        <v>143</v>
      </c>
      <c r="C121">
        <v>146</v>
      </c>
      <c r="D121">
        <v>123</v>
      </c>
      <c r="E121">
        <v>201</v>
      </c>
      <c r="G121" s="6">
        <f t="shared" si="6"/>
        <v>152.02841541861858</v>
      </c>
      <c r="H121" s="6">
        <f t="shared" si="5"/>
        <v>168.801973203046</v>
      </c>
      <c r="I121" s="7">
        <f t="shared" si="7"/>
        <v>17</v>
      </c>
      <c r="J121" s="7">
        <f t="shared" si="8"/>
        <v>17</v>
      </c>
      <c r="K121" s="7">
        <f t="shared" si="9"/>
        <v>0</v>
      </c>
      <c r="L121" s="11"/>
      <c r="M121" s="5"/>
      <c r="N121" s="5"/>
      <c r="Q121" t="s">
        <v>148</v>
      </c>
      <c r="R121" t="s">
        <v>153</v>
      </c>
      <c r="S121">
        <v>123</v>
      </c>
      <c r="T121">
        <v>201</v>
      </c>
      <c r="U121">
        <v>17</v>
      </c>
      <c r="V121">
        <v>34</v>
      </c>
      <c r="W121">
        <v>33</v>
      </c>
      <c r="Z121" t="s">
        <v>148</v>
      </c>
      <c r="AA121" t="s">
        <v>153</v>
      </c>
      <c r="AB121">
        <v>123</v>
      </c>
      <c r="AC121">
        <v>201</v>
      </c>
      <c r="AD121">
        <v>33</v>
      </c>
      <c r="AE121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Subject 1</vt:lpstr>
      <vt:lpstr>Subject 2</vt:lpstr>
      <vt:lpstr>Subject 3</vt:lpstr>
      <vt:lpstr>Subject 4</vt:lpstr>
      <vt:lpstr>Subject 5</vt:lpstr>
      <vt:lpstr>Subject 6</vt:lpstr>
      <vt:lpstr>Subject 7</vt:lpstr>
      <vt:lpstr>Subject 8</vt:lpstr>
      <vt:lpstr>Subject 9</vt:lpstr>
      <vt:lpstr>Subject 10</vt:lpstr>
      <vt:lpstr>Subject 11</vt:lpstr>
      <vt:lpstr>Subject 12</vt:lpstr>
      <vt:lpstr>Subject 13</vt:lpstr>
      <vt:lpstr>Subject 14</vt:lpstr>
      <vt:lpstr>Subject 15</vt:lpstr>
      <vt:lpstr>Subject 16</vt:lpstr>
      <vt:lpstr>Sheet1 (3)</vt:lpstr>
      <vt:lpstr>Location Error</vt:lpstr>
      <vt:lpstr>Confidence</vt:lpstr>
      <vt:lpstr>Vividness</vt:lpstr>
      <vt:lpstr>vividness by stimtype</vt:lpstr>
      <vt:lpstr>graphs</vt:lpstr>
      <vt:lpstr>Sheet3</vt:lpstr>
      <vt:lpstr>comparison 1 &amp; 2</vt:lpstr>
      <vt:lpstr>Radar calc</vt:lpstr>
    </vt:vector>
  </TitlesOfParts>
  <Company>University of Stirling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Murray</dc:creator>
  <cp:lastModifiedBy>Phyllis Windsor</cp:lastModifiedBy>
  <dcterms:created xsi:type="dcterms:W3CDTF">2016-04-08T12:23:41Z</dcterms:created>
  <dcterms:modified xsi:type="dcterms:W3CDTF">2018-12-10T12:33:06Z</dcterms:modified>
</cp:coreProperties>
</file>